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5. Projekt umowy dla zadania IV - GRUDZ\"/>
    </mc:Choice>
  </mc:AlternateContent>
  <xr:revisionPtr revIDLastSave="0" documentId="13_ncr:1_{FD4141F5-3853-4248-A0EE-7ACCE8B4CA0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Załacznik nr 4.0" sheetId="1" r:id="rId1"/>
  </sheets>
  <definedNames>
    <definedName name="_xlnm._FilterDatabase" localSheetId="0" hidden="1">'Załacznik nr 4.0'!$A$8:$AQ$38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5" i="1" l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Z14" i="1"/>
  <c r="Z11" i="1"/>
  <c r="AA11" i="1"/>
  <c r="AA38" i="1" s="1"/>
  <c r="AB11" i="1"/>
  <c r="AC11" i="1"/>
  <c r="AD11" i="1"/>
  <c r="AE11" i="1"/>
  <c r="AF11" i="1"/>
  <c r="AG11" i="1"/>
  <c r="AH11" i="1"/>
  <c r="AI11" i="1"/>
  <c r="AJ11" i="1"/>
  <c r="AK11" i="1"/>
  <c r="AL11" i="1"/>
  <c r="AM11" i="1"/>
  <c r="Z12" i="1"/>
  <c r="AA12" i="1"/>
  <c r="AB12" i="1"/>
  <c r="AC12" i="1"/>
  <c r="AD12" i="1"/>
  <c r="AE12" i="1"/>
  <c r="AE38" i="1" s="1"/>
  <c r="AF12" i="1"/>
  <c r="AG12" i="1"/>
  <c r="AH12" i="1"/>
  <c r="AI12" i="1"/>
  <c r="AI38" i="1" s="1"/>
  <c r="AJ12" i="1"/>
  <c r="AK12" i="1"/>
  <c r="AL12" i="1"/>
  <c r="AM12" i="1"/>
  <c r="AM38" i="1" s="1"/>
  <c r="AA10" i="1"/>
  <c r="AB10" i="1"/>
  <c r="AB38" i="1" s="1"/>
  <c r="AC10" i="1"/>
  <c r="AC38" i="1" s="1"/>
  <c r="AD10" i="1"/>
  <c r="AD38" i="1" s="1"/>
  <c r="AE10" i="1"/>
  <c r="AF10" i="1"/>
  <c r="AF38" i="1" s="1"/>
  <c r="AG10" i="1"/>
  <c r="AG38" i="1" s="1"/>
  <c r="AH10" i="1"/>
  <c r="AH38" i="1" s="1"/>
  <c r="AI10" i="1"/>
  <c r="AJ10" i="1"/>
  <c r="AJ38" i="1" s="1"/>
  <c r="AK10" i="1"/>
  <c r="AK38" i="1" s="1"/>
  <c r="AL10" i="1"/>
  <c r="AL38" i="1" s="1"/>
  <c r="AM10" i="1"/>
  <c r="Z10" i="1"/>
  <c r="Z38" i="1" s="1"/>
</calcChain>
</file>

<file path=xl/sharedStrings.xml><?xml version="1.0" encoding="utf-8"?>
<sst xmlns="http://schemas.openxmlformats.org/spreadsheetml/2006/main" count="220" uniqueCount="92">
  <si>
    <t>Lp.</t>
  </si>
  <si>
    <t>Nr poc.</t>
  </si>
  <si>
    <t>Relacja (godziny odjazdów i przyjazdów mogą ulec zmianie w wyniku konstrukcji rozkładów jazdy przez PKP PLK S.A.)</t>
  </si>
  <si>
    <t>Terminy kursowania</t>
  </si>
  <si>
    <t>Liczba dni kursowania</t>
  </si>
  <si>
    <t>Razem praca eksploatacyjna</t>
  </si>
  <si>
    <t>w okresie</t>
  </si>
  <si>
    <t>w dobie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</si>
  <si>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</si>
  <si>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</si>
  <si>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</si>
  <si>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</si>
  <si>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</si>
  <si>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</si>
  <si>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</si>
  <si>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</si>
  <si>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</si>
  <si>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</si>
  <si>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</si>
  <si>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od stacji</t>
  </si>
  <si>
    <t>Odj.</t>
  </si>
  <si>
    <t>do stacji</t>
  </si>
  <si>
    <t>Przyj.</t>
  </si>
  <si>
    <t>XII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</si>
  <si>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</si>
  <si>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</si>
  <si>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</si>
  <si>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</si>
  <si>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</si>
  <si>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</si>
  <si>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</si>
  <si>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</si>
  <si>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</si>
  <si>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</si>
  <si>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</si>
  <si>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</si>
  <si>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</si>
  <si>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</si>
  <si>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</si>
  <si>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</si>
  <si>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</si>
  <si>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</si>
  <si>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</si>
  <si>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</si>
  <si>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</si>
  <si>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</si>
  <si>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</si>
  <si>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</si>
  <si>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</si>
  <si>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</si>
  <si>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</si>
  <si>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</si>
  <si>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</si>
  <si>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</si>
  <si>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</si>
  <si>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</si>
  <si>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</si>
  <si>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</si>
  <si>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</si>
  <si>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</si>
  <si>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</si>
  <si>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</si>
  <si>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</si>
  <si>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</t>
  </si>
  <si>
    <t>D</t>
  </si>
  <si>
    <t>Razem</t>
  </si>
  <si>
    <t>x</t>
  </si>
  <si>
    <t>Legenda:</t>
  </si>
  <si>
    <t xml:space="preserve">- kursuje w dni robocze </t>
  </si>
  <si>
    <t>- kursuje codziennie</t>
  </si>
  <si>
    <t>*</t>
  </si>
  <si>
    <t xml:space="preserve">Praca eksploatacyjna </t>
  </si>
  <si>
    <t>Nr linii komunikacyjnej</t>
  </si>
  <si>
    <t>Uwagi</t>
  </si>
  <si>
    <t>Wzorcowy rozkład jazdy pociągów w okresie od __.12.2026 do __.12.2027</t>
  </si>
  <si>
    <t>XII 2026</t>
  </si>
  <si>
    <t>XII 2027</t>
  </si>
  <si>
    <t>R3</t>
  </si>
  <si>
    <t>Tczew</t>
  </si>
  <si>
    <t>[H]</t>
  </si>
  <si>
    <t>[D]</t>
  </si>
  <si>
    <t>R3 Tczew - Malbork</t>
  </si>
  <si>
    <t>R13</t>
  </si>
  <si>
    <t>Malbork</t>
  </si>
  <si>
    <t>Kwidzyn</t>
  </si>
  <si>
    <t>Grudziądz</t>
  </si>
  <si>
    <t>R13 Tczew - Malbork - Sztum - Kwidzyn - Grudziądz</t>
  </si>
  <si>
    <t>- linia Grudziądz - Tczew; obowiązują wszystkie stacji i przystanki na trasie.</t>
  </si>
  <si>
    <t>- linia Tczew - Malbork; obowiązują wszystkie stacji i przystanki na trasie;</t>
  </si>
  <si>
    <t>Minimalna pojemność składów wg dokumentacji systemu utrzymania
[pas.]*</t>
  </si>
  <si>
    <t>- 'Organizator dopuszcza w sytuacjach nadzwyczajnych możliwość kursowania pociągu w zestawieniu zapewniającym liczbę miejsc w ilości co najmniej 80% liczby miejsc wynikającej z prawidłowego zestawienia pociągu</t>
  </si>
  <si>
    <t>Załącznik nr 4.0 do Umowy nr […]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</si>
</sst>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0"/>
    <numFmt numFmtId="166" formatCode="h:mm;@"/>
    <numFmt numFmtId="167" formatCode="[$-F400]h:mm:ss\ AM/PM"/>
    <numFmt numFmtId="168" formatCode="#,##0&quot; 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3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Noto Sans"/>
      <family val="2"/>
      <charset val="238"/>
    </font>
    <font>
      <sz val="10"/>
      <name val="MS Sans Serif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6" fillId="0" borderId="0"/>
  </cellStyleXfs>
  <cellXfs count="68">
    <xf numFmtId="0" fontId="0" fillId="0" borderId="0" xfId="0"/>
    <xf numFmtId="0" fontId="1" fillId="0" borderId="0" xfId="1"/>
    <xf numFmtId="0" fontId="12" fillId="2" borderId="0" xfId="7" applyFont="1" applyFill="1"/>
    <xf numFmtId="0" fontId="4" fillId="2" borderId="0" xfId="7" applyFont="1" applyFill="1"/>
    <xf numFmtId="165" fontId="4" fillId="2" borderId="0" xfId="7" applyNumberFormat="1" applyFont="1" applyFill="1"/>
    <xf numFmtId="0" fontId="4" fillId="0" borderId="1" xfId="1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vertical="center"/>
    </xf>
    <xf numFmtId="166" fontId="4" fillId="0" borderId="0" xfId="8" applyNumberFormat="1" applyFont="1" applyFill="1" applyAlignment="1">
      <alignment vertical="center"/>
    </xf>
    <xf numFmtId="0" fontId="5" fillId="0" borderId="0" xfId="7" applyFont="1" applyFill="1"/>
    <xf numFmtId="0" fontId="4" fillId="0" borderId="0" xfId="8" applyFont="1" applyFill="1" applyAlignment="1">
      <alignment horizontal="center" vertical="center"/>
    </xf>
    <xf numFmtId="0" fontId="4" fillId="2" borderId="0" xfId="7" applyFont="1" applyFill="1" applyAlignment="1">
      <alignment horizontal="center" vertical="center"/>
    </xf>
    <xf numFmtId="0" fontId="13" fillId="2" borderId="0" xfId="7" applyFont="1" applyFill="1" applyAlignment="1">
      <alignment horizontal="center" vertical="center"/>
    </xf>
    <xf numFmtId="0" fontId="4" fillId="2" borderId="0" xfId="7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0" fontId="8" fillId="0" borderId="0" xfId="8" applyFont="1" applyFill="1" applyAlignment="1">
      <alignment horizontal="center" vertical="center" wrapText="1"/>
    </xf>
    <xf numFmtId="166" fontId="8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0" fontId="15" fillId="0" borderId="0" xfId="9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/>
    </xf>
    <xf numFmtId="165" fontId="5" fillId="0" borderId="0" xfId="7" applyNumberFormat="1" applyFont="1" applyFill="1"/>
    <xf numFmtId="165" fontId="4" fillId="0" borderId="0" xfId="8" applyNumberFormat="1" applyFont="1" applyFill="1" applyAlignment="1">
      <alignment vertical="center"/>
    </xf>
    <xf numFmtId="0" fontId="8" fillId="0" borderId="0" xfId="8" applyFont="1" applyFill="1" applyAlignment="1">
      <alignment vertical="center" wrapText="1"/>
    </xf>
    <xf numFmtId="0" fontId="8" fillId="0" borderId="1" xfId="10" applyFont="1" applyFill="1" applyBorder="1" applyAlignment="1">
      <alignment horizontal="center" vertical="center" wrapText="1"/>
    </xf>
    <xf numFmtId="3" fontId="9" fillId="0" borderId="1" xfId="9" applyNumberFormat="1" applyFont="1" applyFill="1" applyBorder="1" applyAlignment="1">
      <alignment horizontal="center" vertical="center"/>
    </xf>
    <xf numFmtId="165" fontId="4" fillId="0" borderId="1" xfId="8" applyNumberFormat="1" applyFont="1" applyFill="1" applyBorder="1" applyAlignment="1">
      <alignment horizontal="center" vertical="center"/>
    </xf>
    <xf numFmtId="165" fontId="9" fillId="0" borderId="1" xfId="9" applyNumberFormat="1" applyFont="1" applyFill="1" applyBorder="1" applyAlignment="1">
      <alignment horizontal="center" vertical="center"/>
    </xf>
    <xf numFmtId="168" fontId="10" fillId="0" borderId="5" xfId="11" applyNumberFormat="1" applyFont="1" applyFill="1" applyBorder="1" applyAlignment="1">
      <alignment horizontal="center" vertical="center"/>
    </xf>
    <xf numFmtId="168" fontId="10" fillId="0" borderId="6" xfId="11" applyNumberFormat="1" applyFont="1" applyFill="1" applyBorder="1" applyAlignment="1">
      <alignment horizontal="center" vertical="center"/>
    </xf>
    <xf numFmtId="165" fontId="11" fillId="0" borderId="5" xfId="9" applyNumberFormat="1" applyFont="1" applyFill="1" applyBorder="1" applyAlignment="1">
      <alignment horizontal="center" vertical="center"/>
    </xf>
    <xf numFmtId="166" fontId="4" fillId="2" borderId="0" xfId="7" applyNumberFormat="1" applyFont="1" applyFill="1"/>
    <xf numFmtId="0" fontId="9" fillId="2" borderId="0" xfId="9" applyFont="1" applyFill="1" applyAlignment="1">
      <alignment horizontal="left" vertical="center"/>
    </xf>
    <xf numFmtId="0" fontId="8" fillId="2" borderId="0" xfId="7" applyFont="1" applyFill="1" applyAlignment="1">
      <alignment horizontal="center"/>
    </xf>
    <xf numFmtId="0" fontId="4" fillId="2" borderId="0" xfId="7" quotePrefix="1" applyFont="1" applyFill="1"/>
    <xf numFmtId="0" fontId="6" fillId="2" borderId="0" xfId="1" applyFont="1" applyFill="1"/>
    <xf numFmtId="166" fontId="5" fillId="2" borderId="0" xfId="7" applyNumberFormat="1" applyFont="1" applyFill="1"/>
    <xf numFmtId="165" fontId="8" fillId="0" borderId="0" xfId="8" applyNumberFormat="1" applyFont="1" applyFill="1" applyAlignment="1">
      <alignment vertical="center" wrapText="1"/>
    </xf>
    <xf numFmtId="165" fontId="10" fillId="0" borderId="4" xfId="11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4" fillId="0" borderId="0" xfId="8" applyFont="1" applyFill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4" fillId="2" borderId="0" xfId="7" applyFont="1" applyFill="1" applyAlignment="1">
      <alignment wrapText="1"/>
    </xf>
    <xf numFmtId="0" fontId="4" fillId="2" borderId="0" xfId="7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8" applyFont="1" applyFill="1" applyAlignment="1">
      <alignment vertical="center" wrapText="1"/>
    </xf>
    <xf numFmtId="0" fontId="5" fillId="2" borderId="0" xfId="7" applyFon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0" xfId="1" quotePrefix="1" applyFont="1" applyFill="1"/>
    <xf numFmtId="0" fontId="10" fillId="0" borderId="7" xfId="11" applyFont="1" applyFill="1" applyBorder="1" applyAlignment="1" applyProtection="1">
      <alignment horizontal="center" vertical="center"/>
      <protection locked="0"/>
    </xf>
    <xf numFmtId="0" fontId="10" fillId="0" borderId="8" xfId="11" applyFont="1" applyFill="1" applyBorder="1" applyAlignment="1" applyProtection="1">
      <alignment horizontal="center" vertical="center"/>
      <protection locked="0"/>
    </xf>
    <xf numFmtId="0" fontId="10" fillId="0" borderId="4" xfId="11" applyFont="1" applyFill="1" applyBorder="1" applyAlignment="1" applyProtection="1">
      <alignment horizontal="center" vertical="center"/>
      <protection locked="0"/>
    </xf>
    <xf numFmtId="165" fontId="8" fillId="0" borderId="1" xfId="9" applyNumberFormat="1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8" applyFont="1" applyFill="1" applyBorder="1" applyAlignment="1">
      <alignment horizontal="center" vertical="center" wrapText="1"/>
    </xf>
    <xf numFmtId="165" fontId="8" fillId="0" borderId="2" xfId="8" applyNumberFormat="1" applyFont="1" applyFill="1" applyBorder="1" applyAlignment="1">
      <alignment horizontal="center" vertical="center" wrapText="1"/>
    </xf>
    <xf numFmtId="165" fontId="8" fillId="0" borderId="3" xfId="8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>
      <alignment horizontal="left" vertical="center"/>
    </xf>
    <xf numFmtId="0" fontId="19" fillId="0" borderId="3" xfId="8" applyFont="1" applyFill="1" applyBorder="1" applyAlignment="1">
      <alignment horizontal="left" vertical="center"/>
    </xf>
    <xf numFmtId="0" fontId="19" fillId="0" borderId="9" xfId="8" applyFont="1" applyFill="1" applyBorder="1" applyAlignment="1">
      <alignment horizontal="left" vertical="center"/>
    </xf>
    <xf numFmtId="0" fontId="8" fillId="0" borderId="0" xfId="8" applyFont="1" applyFill="1" applyAlignment="1">
      <alignment horizontal="left" vertical="center" wrapText="1"/>
    </xf>
    <xf numFmtId="0" fontId="8" fillId="0" borderId="0" xfId="8" applyFont="1" applyFill="1" applyBorder="1" applyAlignment="1">
      <alignment horizontal="left" vertical="center" wrapText="1"/>
    </xf>
    <xf numFmtId="167" fontId="8" fillId="0" borderId="1" xfId="8" applyNumberFormat="1" applyFont="1" applyFill="1" applyBorder="1" applyAlignment="1">
      <alignment horizontal="center" vertical="center" wrapText="1"/>
    </xf>
  </cellXfs>
  <cellStyles count="32">
    <cellStyle name="Dziesiętny 2" xfId="13" xr:uid="{00000000-0005-0000-0000-000001000000}"/>
    <cellStyle name="Dziesiętny 2 2" xfId="28" xr:uid="{00000000-0005-0000-0000-000002000000}"/>
    <cellStyle name="Dziesiętny 2 3" xfId="24" xr:uid="{00000000-0005-0000-0000-000003000000}"/>
    <cellStyle name="Dziesiętny 3" xfId="27" xr:uid="{00000000-0005-0000-0000-000004000000}"/>
    <cellStyle name="Dziesiętny 4" xfId="29" xr:uid="{4DC0574B-9CD0-4AC3-8E06-4FD19A785EE5}"/>
    <cellStyle name="Dziesiętny 5" xfId="6" xr:uid="{00000000-0005-0000-0000-00002F000000}"/>
    <cellStyle name="Normalny" xfId="0" builtinId="0"/>
    <cellStyle name="Normalny 11" xfId="4" xr:uid="{00000000-0005-0000-0000-000006000000}"/>
    <cellStyle name="Normalny 13" xfId="5" xr:uid="{00000000-0005-0000-0000-000007000000}"/>
    <cellStyle name="Normalny 17 10" xfId="30" xr:uid="{89400D88-1B42-4589-B298-F13C88D9AF4C}"/>
    <cellStyle name="Normalny 18" xfId="25" xr:uid="{00000000-0005-0000-0000-000008000000}"/>
    <cellStyle name="Normalny 2" xfId="2" xr:uid="{00000000-0005-0000-0000-000009000000}"/>
    <cellStyle name="Normalny 2 10 2" xfId="12" xr:uid="{00000000-0005-0000-0000-00000A000000}"/>
    <cellStyle name="Normalny 2 11 2 3 2 3 5 2 2" xfId="23" xr:uid="{00000000-0005-0000-0000-00000B000000}"/>
    <cellStyle name="Normalny 2 2" xfId="18" xr:uid="{00000000-0005-0000-0000-00000C000000}"/>
    <cellStyle name="Normalny 2 2 2" xfId="17" xr:uid="{00000000-0005-0000-0000-00000D000000}"/>
    <cellStyle name="Normalny 2 2 2 3" xfId="11" xr:uid="{00000000-0005-0000-0000-00000E000000}"/>
    <cellStyle name="Normalny 2 3" xfId="19" xr:uid="{00000000-0005-0000-0000-00000F000000}"/>
    <cellStyle name="Normalny 2 3 2" xfId="31" xr:uid="{C1B3309C-CB41-4BBA-B71F-B07B0E1E1D19}"/>
    <cellStyle name="Normalny 3" xfId="7" xr:uid="{00000000-0005-0000-0000-000010000000}"/>
    <cellStyle name="Normalny 3 12" xfId="10" xr:uid="{00000000-0005-0000-0000-000011000000}"/>
    <cellStyle name="Normalny 4" xfId="20" xr:uid="{00000000-0005-0000-0000-000012000000}"/>
    <cellStyle name="Normalny 5" xfId="26" xr:uid="{00000000-0005-0000-0000-000013000000}"/>
    <cellStyle name="Normalny 6" xfId="15" xr:uid="{00000000-0005-0000-0000-000014000000}"/>
    <cellStyle name="Normalny 7" xfId="1" xr:uid="{00000000-0005-0000-0000-000035000000}"/>
    <cellStyle name="Normalny 7 3 3 3 4 4 2 2" xfId="22" xr:uid="{00000000-0005-0000-0000-000015000000}"/>
    <cellStyle name="Normalny 7 4 3 2 7 2" xfId="21" xr:uid="{00000000-0005-0000-0000-000016000000}"/>
    <cellStyle name="Normalny 9 2" xfId="3" xr:uid="{00000000-0005-0000-0000-000017000000}"/>
    <cellStyle name="Normalny_oferta 16.10 ostateczna przesłana SKM 3 2 2" xfId="8" xr:uid="{00000000-0005-0000-0000-000018000000}"/>
    <cellStyle name="Normalny_oferta 16.10 ostateczna przesłana SKM_Kopia Zał do umowy POM od 12 XII 10 UM Pom v 101214 2" xfId="9" xr:uid="{00000000-0005-0000-0000-000019000000}"/>
    <cellStyle name="Tekst objaśnienia 2" xfId="16" xr:uid="{00000000-0005-0000-0000-00001A000000}"/>
    <cellStyle name="Walutowy 2" xfId="14" xr:uid="{00000000-0005-0000-0000-00004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60"/>
  <sheetViews>
    <sheetView tabSelected="1" zoomScale="85" zoomScaleNormal="85" workbookViewId="0">
      <pane ySplit="8" topLeftCell="A24" activePane="bottomLeft" state="frozen"/>
      <selection pane="bottomLeft" activeCell="G31" sqref="G31"/>
    </sheetView>
  </sheetViews>
  <sheetFormatPr defaultRowHeight="15"/>
  <cols>
    <col min="5" max="5" width="17.5703125" style="47" customWidth="1"/>
    <col min="7" max="7" width="17.5703125" style="47" customWidth="1"/>
    <col min="9" max="9" width="28.140625" customWidth="1"/>
    <col min="10" max="10" width="16.5703125" customWidth="1"/>
    <col min="26" max="38" width="15.140625" bestFit="1" customWidth="1"/>
    <col min="39" max="39" width="16.5703125" customWidth="1"/>
  </cols>
  <sheetData>
    <row r="1" spans="1:39" ht="15.75">
      <c r="A1" s="18"/>
      <c r="B1" s="1"/>
      <c r="C1" s="1"/>
      <c r="D1" s="1"/>
      <c r="E1" s="41"/>
      <c r="F1" s="1"/>
      <c r="G1" s="41"/>
      <c r="H1" s="1"/>
      <c r="I1" s="1"/>
      <c r="J1" s="8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21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</row>
    <row r="2" spans="1:39" ht="15.75">
      <c r="A2" s="18" t="s">
        <v>91</v>
      </c>
      <c r="B2" s="6"/>
      <c r="C2" s="6"/>
      <c r="D2" s="6"/>
      <c r="E2" s="42"/>
      <c r="F2" s="7"/>
      <c r="G2" s="48"/>
      <c r="H2" s="7"/>
      <c r="I2" s="9"/>
      <c r="J2" s="6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</row>
    <row r="3" spans="1:39">
      <c r="A3" s="65" t="s">
        <v>74</v>
      </c>
      <c r="B3" s="65"/>
      <c r="C3" s="65"/>
      <c r="D3" s="65"/>
      <c r="E3" s="65"/>
      <c r="F3" s="65"/>
      <c r="G3" s="65"/>
      <c r="H3" s="65"/>
      <c r="I3" s="15"/>
      <c r="J3" s="24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</row>
    <row r="4" spans="1:39">
      <c r="A4" s="66"/>
      <c r="B4" s="66"/>
      <c r="C4" s="66"/>
      <c r="D4" s="66"/>
      <c r="E4" s="66"/>
      <c r="F4" s="66"/>
      <c r="G4" s="66"/>
      <c r="H4" s="66"/>
      <c r="I4" s="9"/>
      <c r="J4" s="6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</row>
    <row r="5" spans="1:39" ht="15" customHeight="1">
      <c r="A5" s="59" t="s">
        <v>0</v>
      </c>
      <c r="B5" s="59" t="s">
        <v>1</v>
      </c>
      <c r="C5" s="59" t="s">
        <v>72</v>
      </c>
      <c r="D5" s="59" t="s">
        <v>73</v>
      </c>
      <c r="E5" s="59" t="s">
        <v>2</v>
      </c>
      <c r="F5" s="67"/>
      <c r="G5" s="59"/>
      <c r="H5" s="59"/>
      <c r="I5" s="59" t="s">
        <v>3</v>
      </c>
      <c r="J5" s="59" t="s">
        <v>89</v>
      </c>
      <c r="K5" s="58" t="s">
        <v>4</v>
      </c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60" t="s">
        <v>71</v>
      </c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57" t="s">
        <v>5</v>
      </c>
    </row>
    <row r="6" spans="1:39" ht="50.25" customHeight="1">
      <c r="A6" s="59"/>
      <c r="B6" s="59"/>
      <c r="C6" s="59"/>
      <c r="D6" s="59"/>
      <c r="E6" s="59"/>
      <c r="F6" s="67"/>
      <c r="G6" s="59"/>
      <c r="H6" s="59"/>
      <c r="I6" s="59"/>
      <c r="J6" s="59"/>
      <c r="K6" s="20">
        <v>2026</v>
      </c>
      <c r="L6" s="58">
        <v>2027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7" t="s">
        <v>6</v>
      </c>
      <c r="Y6" s="57" t="s">
        <v>7</v>
      </c>
      <c r="Z6" s="57" t="s">
        <v>75</v>
      </c>
      <c r="AA6" s="57" t="s">
        <v>8</v>
      </c>
      <c r="AB6" s="57" t="s">
        <v>9</v>
      </c>
      <c r="AC6" s="57" t="s">
        <v>10</v>
      </c>
      <c r="AD6" s="57" t="s">
        <v>11</v>
      </c>
      <c r="AE6" s="57" t="s">
        <v>12</v>
      </c>
      <c r="AF6" s="57" t="s">
        <v>13</v>
      </c>
      <c r="AG6" s="57" t="s">
        <v>14</v>
      </c>
      <c r="AH6" s="57" t="s">
        <v>15</v>
      </c>
      <c r="AI6" s="57" t="s">
        <v>16</v>
      </c>
      <c r="AJ6" s="57" t="s">
        <v>17</v>
      </c>
      <c r="AK6" s="57" t="s">
        <v>18</v>
      </c>
      <c r="AL6" s="57" t="s">
        <v>76</v>
      </c>
      <c r="AM6" s="57"/>
    </row>
    <row r="7" spans="1:39" ht="36" customHeight="1">
      <c r="A7" s="59"/>
      <c r="B7" s="59"/>
      <c r="C7" s="59"/>
      <c r="D7" s="59"/>
      <c r="E7" s="40" t="s">
        <v>19</v>
      </c>
      <c r="F7" s="16" t="s">
        <v>20</v>
      </c>
      <c r="G7" s="40" t="s">
        <v>21</v>
      </c>
      <c r="H7" s="16" t="s">
        <v>22</v>
      </c>
      <c r="I7" s="59"/>
      <c r="J7" s="59"/>
      <c r="K7" s="25" t="s">
        <v>23</v>
      </c>
      <c r="L7" s="25" t="s">
        <v>8</v>
      </c>
      <c r="M7" s="25" t="s">
        <v>9</v>
      </c>
      <c r="N7" s="25" t="s">
        <v>10</v>
      </c>
      <c r="O7" s="25" t="s">
        <v>11</v>
      </c>
      <c r="P7" s="25" t="s">
        <v>12</v>
      </c>
      <c r="Q7" s="25" t="s">
        <v>13</v>
      </c>
      <c r="R7" s="25" t="s">
        <v>14</v>
      </c>
      <c r="S7" s="25" t="s">
        <v>15</v>
      </c>
      <c r="T7" s="25" t="s">
        <v>16</v>
      </c>
      <c r="U7" s="25" t="s">
        <v>17</v>
      </c>
      <c r="V7" s="25" t="s">
        <v>18</v>
      </c>
      <c r="W7" s="25" t="s">
        <v>23</v>
      </c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</row>
    <row r="8" spans="1:39">
      <c r="A8" s="17" t="s">
        <v>24</v>
      </c>
      <c r="B8" s="17" t="s">
        <v>25</v>
      </c>
      <c r="C8" s="17" t="s">
        <v>26</v>
      </c>
      <c r="D8" s="17" t="s">
        <v>27</v>
      </c>
      <c r="E8" s="43" t="s">
        <v>28</v>
      </c>
      <c r="F8" s="17" t="s">
        <v>29</v>
      </c>
      <c r="G8" s="43" t="s">
        <v>30</v>
      </c>
      <c r="H8" s="17" t="s">
        <v>31</v>
      </c>
      <c r="I8" s="17" t="s">
        <v>32</v>
      </c>
      <c r="J8" s="17" t="s">
        <v>33</v>
      </c>
      <c r="K8" s="17" t="s">
        <v>34</v>
      </c>
      <c r="L8" s="17" t="s">
        <v>35</v>
      </c>
      <c r="M8" s="17" t="s">
        <v>36</v>
      </c>
      <c r="N8" s="17" t="s">
        <v>37</v>
      </c>
      <c r="O8" s="17" t="s">
        <v>38</v>
      </c>
      <c r="P8" s="17" t="s">
        <v>39</v>
      </c>
      <c r="Q8" s="17" t="s">
        <v>40</v>
      </c>
      <c r="R8" s="17" t="s">
        <v>41</v>
      </c>
      <c r="S8" s="17" t="s">
        <v>42</v>
      </c>
      <c r="T8" s="17" t="s">
        <v>43</v>
      </c>
      <c r="U8" s="17" t="s">
        <v>44</v>
      </c>
      <c r="V8" s="17" t="s">
        <v>45</v>
      </c>
      <c r="W8" s="17" t="s">
        <v>46</v>
      </c>
      <c r="X8" s="17" t="s">
        <v>47</v>
      </c>
      <c r="Y8" s="17" t="s">
        <v>48</v>
      </c>
      <c r="Z8" s="17" t="s">
        <v>49</v>
      </c>
      <c r="AA8" s="17" t="s">
        <v>50</v>
      </c>
      <c r="AB8" s="17" t="s">
        <v>51</v>
      </c>
      <c r="AC8" s="17" t="s">
        <v>52</v>
      </c>
      <c r="AD8" s="17" t="s">
        <v>53</v>
      </c>
      <c r="AE8" s="17" t="s">
        <v>54</v>
      </c>
      <c r="AF8" s="17" t="s">
        <v>55</v>
      </c>
      <c r="AG8" s="17" t="s">
        <v>56</v>
      </c>
      <c r="AH8" s="17" t="s">
        <v>57</v>
      </c>
      <c r="AI8" s="17" t="s">
        <v>58</v>
      </c>
      <c r="AJ8" s="17" t="s">
        <v>59</v>
      </c>
      <c r="AK8" s="17" t="s">
        <v>60</v>
      </c>
      <c r="AL8" s="17" t="s">
        <v>61</v>
      </c>
      <c r="AM8" s="17" t="s">
        <v>62</v>
      </c>
    </row>
    <row r="9" spans="1:39">
      <c r="A9" s="62" t="s">
        <v>81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4"/>
    </row>
    <row r="10" spans="1:39">
      <c r="A10" s="5">
        <v>1</v>
      </c>
      <c r="B10" s="5"/>
      <c r="C10" s="50" t="s">
        <v>77</v>
      </c>
      <c r="D10" s="50"/>
      <c r="E10" s="50" t="s">
        <v>78</v>
      </c>
      <c r="F10" s="51">
        <v>0.54305555555555551</v>
      </c>
      <c r="G10" s="50" t="s">
        <v>83</v>
      </c>
      <c r="H10" s="51">
        <v>0.55486111111111114</v>
      </c>
      <c r="I10" s="52" t="s">
        <v>79</v>
      </c>
      <c r="J10" s="19">
        <v>236</v>
      </c>
      <c r="K10" s="19">
        <v>19</v>
      </c>
      <c r="L10" s="19">
        <v>31</v>
      </c>
      <c r="M10" s="19">
        <v>28</v>
      </c>
      <c r="N10" s="19">
        <v>31</v>
      </c>
      <c r="O10" s="19">
        <v>30</v>
      </c>
      <c r="P10" s="19">
        <v>31</v>
      </c>
      <c r="Q10" s="19">
        <v>30</v>
      </c>
      <c r="R10" s="19">
        <v>31</v>
      </c>
      <c r="S10" s="19">
        <v>31</v>
      </c>
      <c r="T10" s="19">
        <v>30</v>
      </c>
      <c r="U10" s="19">
        <v>31</v>
      </c>
      <c r="V10" s="19">
        <v>30</v>
      </c>
      <c r="W10" s="19">
        <v>11</v>
      </c>
      <c r="X10" s="26">
        <v>364</v>
      </c>
      <c r="Y10" s="27">
        <v>18.309000000000001</v>
      </c>
      <c r="Z10" s="27">
        <f>K10*$Y10</f>
        <v>347.87100000000004</v>
      </c>
      <c r="AA10" s="27">
        <f t="shared" ref="AA10:AM10" si="0">L10*$Y10</f>
        <v>567.57900000000006</v>
      </c>
      <c r="AB10" s="27">
        <f t="shared" si="0"/>
        <v>512.65200000000004</v>
      </c>
      <c r="AC10" s="27">
        <f t="shared" si="0"/>
        <v>567.57900000000006</v>
      </c>
      <c r="AD10" s="27">
        <f t="shared" si="0"/>
        <v>549.27</v>
      </c>
      <c r="AE10" s="27">
        <f t="shared" si="0"/>
        <v>567.57900000000006</v>
      </c>
      <c r="AF10" s="27">
        <f t="shared" si="0"/>
        <v>549.27</v>
      </c>
      <c r="AG10" s="27">
        <f t="shared" si="0"/>
        <v>567.57900000000006</v>
      </c>
      <c r="AH10" s="27">
        <f t="shared" si="0"/>
        <v>567.57900000000006</v>
      </c>
      <c r="AI10" s="27">
        <f t="shared" si="0"/>
        <v>549.27</v>
      </c>
      <c r="AJ10" s="27">
        <f t="shared" si="0"/>
        <v>567.57900000000006</v>
      </c>
      <c r="AK10" s="27">
        <f t="shared" si="0"/>
        <v>549.27</v>
      </c>
      <c r="AL10" s="27">
        <f t="shared" si="0"/>
        <v>201.399</v>
      </c>
      <c r="AM10" s="27">
        <f t="shared" si="0"/>
        <v>6664.4760000000006</v>
      </c>
    </row>
    <row r="11" spans="1:39">
      <c r="A11" s="5">
        <v>2</v>
      </c>
      <c r="B11" s="5"/>
      <c r="C11" s="50" t="s">
        <v>77</v>
      </c>
      <c r="D11" s="50"/>
      <c r="E11" s="50" t="s">
        <v>78</v>
      </c>
      <c r="F11" s="51">
        <v>0.98263888888888884</v>
      </c>
      <c r="G11" s="50" t="s">
        <v>83</v>
      </c>
      <c r="H11" s="51">
        <v>0.99444444444444446</v>
      </c>
      <c r="I11" s="52" t="s">
        <v>79</v>
      </c>
      <c r="J11" s="19">
        <v>236</v>
      </c>
      <c r="K11" s="19">
        <v>19</v>
      </c>
      <c r="L11" s="19">
        <v>31</v>
      </c>
      <c r="M11" s="19">
        <v>28</v>
      </c>
      <c r="N11" s="19">
        <v>31</v>
      </c>
      <c r="O11" s="19">
        <v>30</v>
      </c>
      <c r="P11" s="19">
        <v>31</v>
      </c>
      <c r="Q11" s="19">
        <v>30</v>
      </c>
      <c r="R11" s="19">
        <v>31</v>
      </c>
      <c r="S11" s="19">
        <v>31</v>
      </c>
      <c r="T11" s="19">
        <v>30</v>
      </c>
      <c r="U11" s="19">
        <v>31</v>
      </c>
      <c r="V11" s="19">
        <v>30</v>
      </c>
      <c r="W11" s="19">
        <v>11</v>
      </c>
      <c r="X11" s="26">
        <v>364</v>
      </c>
      <c r="Y11" s="27">
        <v>18.309000000000001</v>
      </c>
      <c r="Z11" s="27">
        <f t="shared" ref="Z11:Z12" si="1">K11*$Y11</f>
        <v>347.87100000000004</v>
      </c>
      <c r="AA11" s="27">
        <f t="shared" ref="AA11:AA12" si="2">L11*$Y11</f>
        <v>567.57900000000006</v>
      </c>
      <c r="AB11" s="27">
        <f t="shared" ref="AB11:AB12" si="3">M11*$Y11</f>
        <v>512.65200000000004</v>
      </c>
      <c r="AC11" s="27">
        <f t="shared" ref="AC11:AC12" si="4">N11*$Y11</f>
        <v>567.57900000000006</v>
      </c>
      <c r="AD11" s="27">
        <f t="shared" ref="AD11:AD12" si="5">O11*$Y11</f>
        <v>549.27</v>
      </c>
      <c r="AE11" s="27">
        <f t="shared" ref="AE11:AE12" si="6">P11*$Y11</f>
        <v>567.57900000000006</v>
      </c>
      <c r="AF11" s="27">
        <f t="shared" ref="AF11:AF12" si="7">Q11*$Y11</f>
        <v>549.27</v>
      </c>
      <c r="AG11" s="27">
        <f t="shared" ref="AG11:AG12" si="8">R11*$Y11</f>
        <v>567.57900000000006</v>
      </c>
      <c r="AH11" s="27">
        <f t="shared" ref="AH11:AH12" si="9">S11*$Y11</f>
        <v>567.57900000000006</v>
      </c>
      <c r="AI11" s="27">
        <f t="shared" ref="AI11:AI12" si="10">T11*$Y11</f>
        <v>549.27</v>
      </c>
      <c r="AJ11" s="27">
        <f t="shared" ref="AJ11:AJ12" si="11">U11*$Y11</f>
        <v>567.57900000000006</v>
      </c>
      <c r="AK11" s="27">
        <f t="shared" ref="AK11:AK12" si="12">V11*$Y11</f>
        <v>549.27</v>
      </c>
      <c r="AL11" s="27">
        <f t="shared" ref="AL11:AL12" si="13">W11*$Y11</f>
        <v>201.399</v>
      </c>
      <c r="AM11" s="27">
        <f t="shared" ref="AM11:AM12" si="14">X11*$Y11</f>
        <v>6664.4760000000006</v>
      </c>
    </row>
    <row r="12" spans="1:39">
      <c r="A12" s="5">
        <v>3</v>
      </c>
      <c r="B12" s="5"/>
      <c r="C12" s="50" t="s">
        <v>77</v>
      </c>
      <c r="D12" s="50"/>
      <c r="E12" s="50" t="s">
        <v>83</v>
      </c>
      <c r="F12" s="51">
        <v>0.52430555555555558</v>
      </c>
      <c r="G12" s="50" t="s">
        <v>78</v>
      </c>
      <c r="H12" s="51">
        <v>0.53611111111111109</v>
      </c>
      <c r="I12" s="52" t="s">
        <v>79</v>
      </c>
      <c r="J12" s="19">
        <v>236</v>
      </c>
      <c r="K12" s="19">
        <v>19</v>
      </c>
      <c r="L12" s="19">
        <v>31</v>
      </c>
      <c r="M12" s="19">
        <v>28</v>
      </c>
      <c r="N12" s="19">
        <v>31</v>
      </c>
      <c r="O12" s="19">
        <v>30</v>
      </c>
      <c r="P12" s="19">
        <v>31</v>
      </c>
      <c r="Q12" s="19">
        <v>30</v>
      </c>
      <c r="R12" s="19">
        <v>31</v>
      </c>
      <c r="S12" s="19">
        <v>31</v>
      </c>
      <c r="T12" s="19">
        <v>30</v>
      </c>
      <c r="U12" s="19">
        <v>31</v>
      </c>
      <c r="V12" s="19">
        <v>30</v>
      </c>
      <c r="W12" s="19">
        <v>11</v>
      </c>
      <c r="X12" s="26">
        <v>364</v>
      </c>
      <c r="Y12" s="27">
        <v>18.309000000000001</v>
      </c>
      <c r="Z12" s="27">
        <f t="shared" si="1"/>
        <v>347.87100000000004</v>
      </c>
      <c r="AA12" s="27">
        <f t="shared" si="2"/>
        <v>567.57900000000006</v>
      </c>
      <c r="AB12" s="27">
        <f t="shared" si="3"/>
        <v>512.65200000000004</v>
      </c>
      <c r="AC12" s="27">
        <f t="shared" si="4"/>
        <v>567.57900000000006</v>
      </c>
      <c r="AD12" s="27">
        <f t="shared" si="5"/>
        <v>549.27</v>
      </c>
      <c r="AE12" s="27">
        <f t="shared" si="6"/>
        <v>567.57900000000006</v>
      </c>
      <c r="AF12" s="27">
        <f t="shared" si="7"/>
        <v>549.27</v>
      </c>
      <c r="AG12" s="27">
        <f t="shared" si="8"/>
        <v>567.57900000000006</v>
      </c>
      <c r="AH12" s="27">
        <f t="shared" si="9"/>
        <v>567.57900000000006</v>
      </c>
      <c r="AI12" s="27">
        <f t="shared" si="10"/>
        <v>549.27</v>
      </c>
      <c r="AJ12" s="27">
        <f t="shared" si="11"/>
        <v>567.57900000000006</v>
      </c>
      <c r="AK12" s="27">
        <f t="shared" si="12"/>
        <v>549.27</v>
      </c>
      <c r="AL12" s="27">
        <f t="shared" si="13"/>
        <v>201.399</v>
      </c>
      <c r="AM12" s="27">
        <f t="shared" si="14"/>
        <v>6664.4760000000006</v>
      </c>
    </row>
    <row r="13" spans="1:39">
      <c r="A13" s="62" t="s">
        <v>86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4"/>
    </row>
    <row r="14" spans="1:39">
      <c r="A14" s="5">
        <v>1</v>
      </c>
      <c r="B14" s="5"/>
      <c r="C14" s="50" t="s">
        <v>82</v>
      </c>
      <c r="D14" s="50"/>
      <c r="E14" s="50" t="s">
        <v>83</v>
      </c>
      <c r="F14" s="51">
        <v>0.16805555555555554</v>
      </c>
      <c r="G14" s="50" t="s">
        <v>84</v>
      </c>
      <c r="H14" s="51">
        <v>0.19583333333333333</v>
      </c>
      <c r="I14" s="52" t="s">
        <v>80</v>
      </c>
      <c r="J14" s="19">
        <v>236</v>
      </c>
      <c r="K14" s="19">
        <v>13</v>
      </c>
      <c r="L14" s="19">
        <v>19</v>
      </c>
      <c r="M14" s="19">
        <v>20</v>
      </c>
      <c r="N14" s="19">
        <v>22</v>
      </c>
      <c r="O14" s="19">
        <v>22</v>
      </c>
      <c r="P14" s="19">
        <v>19</v>
      </c>
      <c r="Q14" s="19">
        <v>22</v>
      </c>
      <c r="R14" s="19">
        <v>22</v>
      </c>
      <c r="S14" s="19">
        <v>22</v>
      </c>
      <c r="T14" s="19">
        <v>22</v>
      </c>
      <c r="U14" s="19">
        <v>21</v>
      </c>
      <c r="V14" s="19">
        <v>20</v>
      </c>
      <c r="W14" s="19">
        <v>8</v>
      </c>
      <c r="X14" s="26">
        <v>252</v>
      </c>
      <c r="Y14" s="27">
        <v>37.978999999999999</v>
      </c>
      <c r="Z14" s="27">
        <f>K14*$Y14</f>
        <v>493.72699999999998</v>
      </c>
      <c r="AA14" s="27">
        <f t="shared" ref="AA14:AM14" si="15">L14*$Y14</f>
        <v>721.601</v>
      </c>
      <c r="AB14" s="27">
        <f t="shared" si="15"/>
        <v>759.57999999999993</v>
      </c>
      <c r="AC14" s="27">
        <f t="shared" si="15"/>
        <v>835.53800000000001</v>
      </c>
      <c r="AD14" s="27">
        <f t="shared" si="15"/>
        <v>835.53800000000001</v>
      </c>
      <c r="AE14" s="27">
        <f t="shared" si="15"/>
        <v>721.601</v>
      </c>
      <c r="AF14" s="27">
        <f t="shared" si="15"/>
        <v>835.53800000000001</v>
      </c>
      <c r="AG14" s="27">
        <f t="shared" si="15"/>
        <v>835.53800000000001</v>
      </c>
      <c r="AH14" s="27">
        <f t="shared" si="15"/>
        <v>835.53800000000001</v>
      </c>
      <c r="AI14" s="27">
        <f t="shared" si="15"/>
        <v>835.53800000000001</v>
      </c>
      <c r="AJ14" s="27">
        <f t="shared" si="15"/>
        <v>797.55899999999997</v>
      </c>
      <c r="AK14" s="27">
        <f t="shared" si="15"/>
        <v>759.57999999999993</v>
      </c>
      <c r="AL14" s="27">
        <f t="shared" si="15"/>
        <v>303.83199999999999</v>
      </c>
      <c r="AM14" s="27">
        <f t="shared" si="15"/>
        <v>9570.7080000000005</v>
      </c>
    </row>
    <row r="15" spans="1:39">
      <c r="A15" s="5">
        <v>2</v>
      </c>
      <c r="B15" s="5"/>
      <c r="C15" s="50" t="s">
        <v>82</v>
      </c>
      <c r="D15" s="50"/>
      <c r="E15" s="50" t="s">
        <v>83</v>
      </c>
      <c r="F15" s="51">
        <v>0.25138888888888888</v>
      </c>
      <c r="G15" s="50" t="s">
        <v>85</v>
      </c>
      <c r="H15" s="51">
        <v>0.30902777777777779</v>
      </c>
      <c r="I15" s="52" t="s">
        <v>79</v>
      </c>
      <c r="J15" s="19">
        <v>236</v>
      </c>
      <c r="K15" s="19">
        <v>19</v>
      </c>
      <c r="L15" s="19">
        <v>31</v>
      </c>
      <c r="M15" s="19">
        <v>28</v>
      </c>
      <c r="N15" s="19">
        <v>31</v>
      </c>
      <c r="O15" s="19">
        <v>30</v>
      </c>
      <c r="P15" s="19">
        <v>31</v>
      </c>
      <c r="Q15" s="19">
        <v>30</v>
      </c>
      <c r="R15" s="19">
        <v>31</v>
      </c>
      <c r="S15" s="19">
        <v>31</v>
      </c>
      <c r="T15" s="19">
        <v>30</v>
      </c>
      <c r="U15" s="19">
        <v>31</v>
      </c>
      <c r="V15" s="19">
        <v>30</v>
      </c>
      <c r="W15" s="19">
        <v>11</v>
      </c>
      <c r="X15" s="26">
        <v>364</v>
      </c>
      <c r="Y15" s="27">
        <v>76.408000000000001</v>
      </c>
      <c r="Z15" s="27">
        <f t="shared" ref="Z15:Z37" si="16">K15*$Y15</f>
        <v>1451.752</v>
      </c>
      <c r="AA15" s="27">
        <f t="shared" ref="AA15:AA37" si="17">L15*$Y15</f>
        <v>2368.6480000000001</v>
      </c>
      <c r="AB15" s="27">
        <f t="shared" ref="AB15:AB37" si="18">M15*$Y15</f>
        <v>2139.424</v>
      </c>
      <c r="AC15" s="27">
        <f t="shared" ref="AC15:AC37" si="19">N15*$Y15</f>
        <v>2368.6480000000001</v>
      </c>
      <c r="AD15" s="27">
        <f t="shared" ref="AD15:AD37" si="20">O15*$Y15</f>
        <v>2292.2400000000002</v>
      </c>
      <c r="AE15" s="27">
        <f t="shared" ref="AE15:AE37" si="21">P15*$Y15</f>
        <v>2368.6480000000001</v>
      </c>
      <c r="AF15" s="27">
        <f t="shared" ref="AF15:AF37" si="22">Q15*$Y15</f>
        <v>2292.2400000000002</v>
      </c>
      <c r="AG15" s="27">
        <f t="shared" ref="AG15:AG37" si="23">R15*$Y15</f>
        <v>2368.6480000000001</v>
      </c>
      <c r="AH15" s="27">
        <f t="shared" ref="AH15:AH37" si="24">S15*$Y15</f>
        <v>2368.6480000000001</v>
      </c>
      <c r="AI15" s="27">
        <f t="shared" ref="AI15:AI37" si="25">T15*$Y15</f>
        <v>2292.2400000000002</v>
      </c>
      <c r="AJ15" s="27">
        <f t="shared" ref="AJ15:AJ37" si="26">U15*$Y15</f>
        <v>2368.6480000000001</v>
      </c>
      <c r="AK15" s="27">
        <f t="shared" ref="AK15:AK37" si="27">V15*$Y15</f>
        <v>2292.2400000000002</v>
      </c>
      <c r="AL15" s="27">
        <f t="shared" ref="AL15:AL37" si="28">W15*$Y15</f>
        <v>840.48800000000006</v>
      </c>
      <c r="AM15" s="27">
        <f t="shared" ref="AM15:AM37" si="29">X15*$Y15</f>
        <v>27812.511999999999</v>
      </c>
    </row>
    <row r="16" spans="1:39">
      <c r="A16" s="5">
        <v>3</v>
      </c>
      <c r="B16" s="5"/>
      <c r="C16" s="50" t="s">
        <v>82</v>
      </c>
      <c r="D16" s="50"/>
      <c r="E16" s="50" t="s">
        <v>83</v>
      </c>
      <c r="F16" s="51">
        <v>0.29305555555555557</v>
      </c>
      <c r="G16" s="50" t="s">
        <v>84</v>
      </c>
      <c r="H16" s="51">
        <v>0.32083333333333336</v>
      </c>
      <c r="I16" s="52" t="s">
        <v>79</v>
      </c>
      <c r="J16" s="19">
        <v>236</v>
      </c>
      <c r="K16" s="19">
        <v>19</v>
      </c>
      <c r="L16" s="19">
        <v>31</v>
      </c>
      <c r="M16" s="19">
        <v>28</v>
      </c>
      <c r="N16" s="19">
        <v>31</v>
      </c>
      <c r="O16" s="19">
        <v>30</v>
      </c>
      <c r="P16" s="19">
        <v>31</v>
      </c>
      <c r="Q16" s="19">
        <v>30</v>
      </c>
      <c r="R16" s="19">
        <v>31</v>
      </c>
      <c r="S16" s="19">
        <v>31</v>
      </c>
      <c r="T16" s="19">
        <v>30</v>
      </c>
      <c r="U16" s="19">
        <v>31</v>
      </c>
      <c r="V16" s="19">
        <v>30</v>
      </c>
      <c r="W16" s="19">
        <v>11</v>
      </c>
      <c r="X16" s="26">
        <v>364</v>
      </c>
      <c r="Y16" s="27">
        <v>37.978999999999999</v>
      </c>
      <c r="Z16" s="27">
        <f t="shared" si="16"/>
        <v>721.601</v>
      </c>
      <c r="AA16" s="27">
        <f t="shared" si="17"/>
        <v>1177.3489999999999</v>
      </c>
      <c r="AB16" s="27">
        <f t="shared" si="18"/>
        <v>1063.412</v>
      </c>
      <c r="AC16" s="27">
        <f t="shared" si="19"/>
        <v>1177.3489999999999</v>
      </c>
      <c r="AD16" s="27">
        <f t="shared" si="20"/>
        <v>1139.3699999999999</v>
      </c>
      <c r="AE16" s="27">
        <f t="shared" si="21"/>
        <v>1177.3489999999999</v>
      </c>
      <c r="AF16" s="27">
        <f t="shared" si="22"/>
        <v>1139.3699999999999</v>
      </c>
      <c r="AG16" s="27">
        <f t="shared" si="23"/>
        <v>1177.3489999999999</v>
      </c>
      <c r="AH16" s="27">
        <f t="shared" si="24"/>
        <v>1177.3489999999999</v>
      </c>
      <c r="AI16" s="27">
        <f t="shared" si="25"/>
        <v>1139.3699999999999</v>
      </c>
      <c r="AJ16" s="27">
        <f t="shared" si="26"/>
        <v>1177.3489999999999</v>
      </c>
      <c r="AK16" s="27">
        <f t="shared" si="27"/>
        <v>1139.3699999999999</v>
      </c>
      <c r="AL16" s="27">
        <f t="shared" si="28"/>
        <v>417.76900000000001</v>
      </c>
      <c r="AM16" s="27">
        <f t="shared" si="29"/>
        <v>13824.356</v>
      </c>
    </row>
    <row r="17" spans="1:39">
      <c r="A17" s="5">
        <v>4</v>
      </c>
      <c r="B17" s="5"/>
      <c r="C17" s="50" t="s">
        <v>82</v>
      </c>
      <c r="D17" s="50"/>
      <c r="E17" s="50" t="s">
        <v>78</v>
      </c>
      <c r="F17" s="51">
        <v>0.34166666666666662</v>
      </c>
      <c r="G17" s="50" t="s">
        <v>85</v>
      </c>
      <c r="H17" s="51">
        <v>0.42499999999999999</v>
      </c>
      <c r="I17" s="52" t="s">
        <v>79</v>
      </c>
      <c r="J17" s="19">
        <v>236</v>
      </c>
      <c r="K17" s="19">
        <v>19</v>
      </c>
      <c r="L17" s="19">
        <v>31</v>
      </c>
      <c r="M17" s="19">
        <v>28</v>
      </c>
      <c r="N17" s="19">
        <v>31</v>
      </c>
      <c r="O17" s="19">
        <v>30</v>
      </c>
      <c r="P17" s="19">
        <v>31</v>
      </c>
      <c r="Q17" s="19">
        <v>30</v>
      </c>
      <c r="R17" s="19">
        <v>31</v>
      </c>
      <c r="S17" s="19">
        <v>31</v>
      </c>
      <c r="T17" s="19">
        <v>30</v>
      </c>
      <c r="U17" s="19">
        <v>31</v>
      </c>
      <c r="V17" s="19">
        <v>30</v>
      </c>
      <c r="W17" s="19">
        <v>11</v>
      </c>
      <c r="X17" s="26">
        <v>364</v>
      </c>
      <c r="Y17" s="27">
        <v>94.716999999999999</v>
      </c>
      <c r="Z17" s="27">
        <f t="shared" si="16"/>
        <v>1799.623</v>
      </c>
      <c r="AA17" s="27">
        <f t="shared" si="17"/>
        <v>2936.2269999999999</v>
      </c>
      <c r="AB17" s="27">
        <f t="shared" si="18"/>
        <v>2652.076</v>
      </c>
      <c r="AC17" s="27">
        <f t="shared" si="19"/>
        <v>2936.2269999999999</v>
      </c>
      <c r="AD17" s="27">
        <f t="shared" si="20"/>
        <v>2841.5099999999998</v>
      </c>
      <c r="AE17" s="27">
        <f t="shared" si="21"/>
        <v>2936.2269999999999</v>
      </c>
      <c r="AF17" s="27">
        <f t="shared" si="22"/>
        <v>2841.5099999999998</v>
      </c>
      <c r="AG17" s="27">
        <f t="shared" si="23"/>
        <v>2936.2269999999999</v>
      </c>
      <c r="AH17" s="27">
        <f t="shared" si="24"/>
        <v>2936.2269999999999</v>
      </c>
      <c r="AI17" s="27">
        <f t="shared" si="25"/>
        <v>2841.5099999999998</v>
      </c>
      <c r="AJ17" s="27">
        <f t="shared" si="26"/>
        <v>2936.2269999999999</v>
      </c>
      <c r="AK17" s="27">
        <f t="shared" si="27"/>
        <v>2841.5099999999998</v>
      </c>
      <c r="AL17" s="27">
        <f t="shared" si="28"/>
        <v>1041.8869999999999</v>
      </c>
      <c r="AM17" s="27">
        <f t="shared" si="29"/>
        <v>34476.987999999998</v>
      </c>
    </row>
    <row r="18" spans="1:39">
      <c r="A18" s="5">
        <v>5</v>
      </c>
      <c r="B18" s="5"/>
      <c r="C18" s="50" t="s">
        <v>82</v>
      </c>
      <c r="D18" s="50"/>
      <c r="E18" s="50" t="s">
        <v>83</v>
      </c>
      <c r="F18" s="51">
        <v>0.4597222222222222</v>
      </c>
      <c r="G18" s="50" t="s">
        <v>85</v>
      </c>
      <c r="H18" s="51">
        <v>0.51736111111111105</v>
      </c>
      <c r="I18" s="52" t="s">
        <v>79</v>
      </c>
      <c r="J18" s="19">
        <v>236</v>
      </c>
      <c r="K18" s="19">
        <v>19</v>
      </c>
      <c r="L18" s="19">
        <v>31</v>
      </c>
      <c r="M18" s="19">
        <v>28</v>
      </c>
      <c r="N18" s="19">
        <v>31</v>
      </c>
      <c r="O18" s="19">
        <v>30</v>
      </c>
      <c r="P18" s="19">
        <v>31</v>
      </c>
      <c r="Q18" s="19">
        <v>30</v>
      </c>
      <c r="R18" s="19">
        <v>31</v>
      </c>
      <c r="S18" s="19">
        <v>31</v>
      </c>
      <c r="T18" s="19">
        <v>30</v>
      </c>
      <c r="U18" s="19">
        <v>31</v>
      </c>
      <c r="V18" s="19">
        <v>30</v>
      </c>
      <c r="W18" s="19">
        <v>11</v>
      </c>
      <c r="X18" s="26">
        <v>364</v>
      </c>
      <c r="Y18" s="27">
        <v>76.408000000000001</v>
      </c>
      <c r="Z18" s="27">
        <f t="shared" si="16"/>
        <v>1451.752</v>
      </c>
      <c r="AA18" s="27">
        <f t="shared" si="17"/>
        <v>2368.6480000000001</v>
      </c>
      <c r="AB18" s="27">
        <f t="shared" si="18"/>
        <v>2139.424</v>
      </c>
      <c r="AC18" s="27">
        <f t="shared" si="19"/>
        <v>2368.6480000000001</v>
      </c>
      <c r="AD18" s="27">
        <f t="shared" si="20"/>
        <v>2292.2400000000002</v>
      </c>
      <c r="AE18" s="27">
        <f t="shared" si="21"/>
        <v>2368.6480000000001</v>
      </c>
      <c r="AF18" s="27">
        <f t="shared" si="22"/>
        <v>2292.2400000000002</v>
      </c>
      <c r="AG18" s="27">
        <f t="shared" si="23"/>
        <v>2368.6480000000001</v>
      </c>
      <c r="AH18" s="27">
        <f t="shared" si="24"/>
        <v>2368.6480000000001</v>
      </c>
      <c r="AI18" s="27">
        <f t="shared" si="25"/>
        <v>2292.2400000000002</v>
      </c>
      <c r="AJ18" s="27">
        <f t="shared" si="26"/>
        <v>2368.6480000000001</v>
      </c>
      <c r="AK18" s="27">
        <f t="shared" si="27"/>
        <v>2292.2400000000002</v>
      </c>
      <c r="AL18" s="27">
        <f t="shared" si="28"/>
        <v>840.48800000000006</v>
      </c>
      <c r="AM18" s="27">
        <f t="shared" si="29"/>
        <v>27812.511999999999</v>
      </c>
    </row>
    <row r="19" spans="1:39">
      <c r="A19" s="5">
        <v>6</v>
      </c>
      <c r="B19" s="5"/>
      <c r="C19" s="50" t="s">
        <v>82</v>
      </c>
      <c r="D19" s="50"/>
      <c r="E19" s="50" t="s">
        <v>83</v>
      </c>
      <c r="F19" s="51">
        <v>0.54305555555555551</v>
      </c>
      <c r="G19" s="50" t="s">
        <v>84</v>
      </c>
      <c r="H19" s="51">
        <v>0.5708333333333333</v>
      </c>
      <c r="I19" s="52" t="s">
        <v>79</v>
      </c>
      <c r="J19" s="19">
        <v>236</v>
      </c>
      <c r="K19" s="19">
        <v>19</v>
      </c>
      <c r="L19" s="19">
        <v>31</v>
      </c>
      <c r="M19" s="19">
        <v>28</v>
      </c>
      <c r="N19" s="19">
        <v>31</v>
      </c>
      <c r="O19" s="19">
        <v>30</v>
      </c>
      <c r="P19" s="19">
        <v>31</v>
      </c>
      <c r="Q19" s="19">
        <v>30</v>
      </c>
      <c r="R19" s="19">
        <v>31</v>
      </c>
      <c r="S19" s="19">
        <v>31</v>
      </c>
      <c r="T19" s="19">
        <v>30</v>
      </c>
      <c r="U19" s="19">
        <v>31</v>
      </c>
      <c r="V19" s="19">
        <v>30</v>
      </c>
      <c r="W19" s="19">
        <v>11</v>
      </c>
      <c r="X19" s="26">
        <v>364</v>
      </c>
      <c r="Y19" s="27">
        <v>37.978999999999999</v>
      </c>
      <c r="Z19" s="27">
        <f t="shared" si="16"/>
        <v>721.601</v>
      </c>
      <c r="AA19" s="27">
        <f t="shared" si="17"/>
        <v>1177.3489999999999</v>
      </c>
      <c r="AB19" s="27">
        <f t="shared" si="18"/>
        <v>1063.412</v>
      </c>
      <c r="AC19" s="27">
        <f t="shared" si="19"/>
        <v>1177.3489999999999</v>
      </c>
      <c r="AD19" s="27">
        <f t="shared" si="20"/>
        <v>1139.3699999999999</v>
      </c>
      <c r="AE19" s="27">
        <f t="shared" si="21"/>
        <v>1177.3489999999999</v>
      </c>
      <c r="AF19" s="27">
        <f t="shared" si="22"/>
        <v>1139.3699999999999</v>
      </c>
      <c r="AG19" s="27">
        <f t="shared" si="23"/>
        <v>1177.3489999999999</v>
      </c>
      <c r="AH19" s="27">
        <f t="shared" si="24"/>
        <v>1177.3489999999999</v>
      </c>
      <c r="AI19" s="27">
        <f t="shared" si="25"/>
        <v>1139.3699999999999</v>
      </c>
      <c r="AJ19" s="27">
        <f t="shared" si="26"/>
        <v>1177.3489999999999</v>
      </c>
      <c r="AK19" s="27">
        <f t="shared" si="27"/>
        <v>1139.3699999999999</v>
      </c>
      <c r="AL19" s="27">
        <f t="shared" si="28"/>
        <v>417.76900000000001</v>
      </c>
      <c r="AM19" s="27">
        <f t="shared" si="29"/>
        <v>13824.356</v>
      </c>
    </row>
    <row r="20" spans="1:39">
      <c r="A20" s="5">
        <v>7</v>
      </c>
      <c r="B20" s="5"/>
      <c r="C20" s="50" t="s">
        <v>82</v>
      </c>
      <c r="D20" s="50"/>
      <c r="E20" s="50" t="s">
        <v>83</v>
      </c>
      <c r="F20" s="51">
        <v>0.58472222222222225</v>
      </c>
      <c r="G20" s="50" t="s">
        <v>84</v>
      </c>
      <c r="H20" s="51">
        <v>0.61249999999999993</v>
      </c>
      <c r="I20" s="52" t="s">
        <v>79</v>
      </c>
      <c r="J20" s="19">
        <v>236</v>
      </c>
      <c r="K20" s="19">
        <v>19</v>
      </c>
      <c r="L20" s="19">
        <v>31</v>
      </c>
      <c r="M20" s="19">
        <v>28</v>
      </c>
      <c r="N20" s="19">
        <v>31</v>
      </c>
      <c r="O20" s="19">
        <v>30</v>
      </c>
      <c r="P20" s="19">
        <v>31</v>
      </c>
      <c r="Q20" s="19">
        <v>30</v>
      </c>
      <c r="R20" s="19">
        <v>31</v>
      </c>
      <c r="S20" s="19">
        <v>31</v>
      </c>
      <c r="T20" s="19">
        <v>30</v>
      </c>
      <c r="U20" s="19">
        <v>31</v>
      </c>
      <c r="V20" s="19">
        <v>30</v>
      </c>
      <c r="W20" s="19">
        <v>11</v>
      </c>
      <c r="X20" s="26">
        <v>364</v>
      </c>
      <c r="Y20" s="27">
        <v>37.978999999999999</v>
      </c>
      <c r="Z20" s="27">
        <f t="shared" si="16"/>
        <v>721.601</v>
      </c>
      <c r="AA20" s="27">
        <f t="shared" si="17"/>
        <v>1177.3489999999999</v>
      </c>
      <c r="AB20" s="27">
        <f t="shared" si="18"/>
        <v>1063.412</v>
      </c>
      <c r="AC20" s="27">
        <f t="shared" si="19"/>
        <v>1177.3489999999999</v>
      </c>
      <c r="AD20" s="27">
        <f t="shared" si="20"/>
        <v>1139.3699999999999</v>
      </c>
      <c r="AE20" s="27">
        <f t="shared" si="21"/>
        <v>1177.3489999999999</v>
      </c>
      <c r="AF20" s="27">
        <f t="shared" si="22"/>
        <v>1139.3699999999999</v>
      </c>
      <c r="AG20" s="27">
        <f t="shared" si="23"/>
        <v>1177.3489999999999</v>
      </c>
      <c r="AH20" s="27">
        <f t="shared" si="24"/>
        <v>1177.3489999999999</v>
      </c>
      <c r="AI20" s="27">
        <f t="shared" si="25"/>
        <v>1139.3699999999999</v>
      </c>
      <c r="AJ20" s="27">
        <f t="shared" si="26"/>
        <v>1177.3489999999999</v>
      </c>
      <c r="AK20" s="27">
        <f t="shared" si="27"/>
        <v>1139.3699999999999</v>
      </c>
      <c r="AL20" s="27">
        <f t="shared" si="28"/>
        <v>417.76900000000001</v>
      </c>
      <c r="AM20" s="27">
        <f t="shared" si="29"/>
        <v>13824.356</v>
      </c>
    </row>
    <row r="21" spans="1:39">
      <c r="A21" s="5">
        <v>8</v>
      </c>
      <c r="B21" s="5"/>
      <c r="C21" s="50" t="s">
        <v>82</v>
      </c>
      <c r="D21" s="50"/>
      <c r="E21" s="50" t="s">
        <v>83</v>
      </c>
      <c r="F21" s="51">
        <v>0.64027777777777783</v>
      </c>
      <c r="G21" s="50" t="s">
        <v>85</v>
      </c>
      <c r="H21" s="51">
        <v>0.69791666666666663</v>
      </c>
      <c r="I21" s="52" t="s">
        <v>79</v>
      </c>
      <c r="J21" s="19">
        <v>236</v>
      </c>
      <c r="K21" s="19">
        <v>19</v>
      </c>
      <c r="L21" s="19">
        <v>31</v>
      </c>
      <c r="M21" s="19">
        <v>28</v>
      </c>
      <c r="N21" s="19">
        <v>31</v>
      </c>
      <c r="O21" s="19">
        <v>30</v>
      </c>
      <c r="P21" s="19">
        <v>31</v>
      </c>
      <c r="Q21" s="19">
        <v>30</v>
      </c>
      <c r="R21" s="19">
        <v>31</v>
      </c>
      <c r="S21" s="19">
        <v>31</v>
      </c>
      <c r="T21" s="19">
        <v>30</v>
      </c>
      <c r="U21" s="19">
        <v>31</v>
      </c>
      <c r="V21" s="19">
        <v>30</v>
      </c>
      <c r="W21" s="19">
        <v>11</v>
      </c>
      <c r="X21" s="26">
        <v>364</v>
      </c>
      <c r="Y21" s="27">
        <v>76.408000000000001</v>
      </c>
      <c r="Z21" s="27">
        <f t="shared" si="16"/>
        <v>1451.752</v>
      </c>
      <c r="AA21" s="27">
        <f t="shared" si="17"/>
        <v>2368.6480000000001</v>
      </c>
      <c r="AB21" s="27">
        <f t="shared" si="18"/>
        <v>2139.424</v>
      </c>
      <c r="AC21" s="27">
        <f t="shared" si="19"/>
        <v>2368.6480000000001</v>
      </c>
      <c r="AD21" s="27">
        <f t="shared" si="20"/>
        <v>2292.2400000000002</v>
      </c>
      <c r="AE21" s="27">
        <f t="shared" si="21"/>
        <v>2368.6480000000001</v>
      </c>
      <c r="AF21" s="27">
        <f t="shared" si="22"/>
        <v>2292.2400000000002</v>
      </c>
      <c r="AG21" s="27">
        <f t="shared" si="23"/>
        <v>2368.6480000000001</v>
      </c>
      <c r="AH21" s="27">
        <f t="shared" si="24"/>
        <v>2368.6480000000001</v>
      </c>
      <c r="AI21" s="27">
        <f t="shared" si="25"/>
        <v>2292.2400000000002</v>
      </c>
      <c r="AJ21" s="27">
        <f t="shared" si="26"/>
        <v>2368.6480000000001</v>
      </c>
      <c r="AK21" s="27">
        <f t="shared" si="27"/>
        <v>2292.2400000000002</v>
      </c>
      <c r="AL21" s="27">
        <f t="shared" si="28"/>
        <v>840.48800000000006</v>
      </c>
      <c r="AM21" s="27">
        <f t="shared" si="29"/>
        <v>27812.511999999999</v>
      </c>
    </row>
    <row r="22" spans="1:39">
      <c r="A22" s="5">
        <v>9</v>
      </c>
      <c r="B22" s="5"/>
      <c r="C22" s="50" t="s">
        <v>82</v>
      </c>
      <c r="D22" s="50"/>
      <c r="E22" s="50" t="s">
        <v>83</v>
      </c>
      <c r="F22" s="51">
        <v>0.70972222222222225</v>
      </c>
      <c r="G22" s="50" t="s">
        <v>84</v>
      </c>
      <c r="H22" s="51">
        <v>0.73749999999999993</v>
      </c>
      <c r="I22" s="52" t="s">
        <v>79</v>
      </c>
      <c r="J22" s="19">
        <v>236</v>
      </c>
      <c r="K22" s="19">
        <v>19</v>
      </c>
      <c r="L22" s="19">
        <v>31</v>
      </c>
      <c r="M22" s="19">
        <v>28</v>
      </c>
      <c r="N22" s="19">
        <v>31</v>
      </c>
      <c r="O22" s="19">
        <v>30</v>
      </c>
      <c r="P22" s="19">
        <v>31</v>
      </c>
      <c r="Q22" s="19">
        <v>30</v>
      </c>
      <c r="R22" s="19">
        <v>31</v>
      </c>
      <c r="S22" s="19">
        <v>31</v>
      </c>
      <c r="T22" s="19">
        <v>30</v>
      </c>
      <c r="U22" s="19">
        <v>31</v>
      </c>
      <c r="V22" s="19">
        <v>30</v>
      </c>
      <c r="W22" s="19">
        <v>11</v>
      </c>
      <c r="X22" s="26">
        <v>364</v>
      </c>
      <c r="Y22" s="27">
        <v>37.978999999999999</v>
      </c>
      <c r="Z22" s="27">
        <f t="shared" si="16"/>
        <v>721.601</v>
      </c>
      <c r="AA22" s="27">
        <f t="shared" si="17"/>
        <v>1177.3489999999999</v>
      </c>
      <c r="AB22" s="27">
        <f t="shared" si="18"/>
        <v>1063.412</v>
      </c>
      <c r="AC22" s="27">
        <f t="shared" si="19"/>
        <v>1177.3489999999999</v>
      </c>
      <c r="AD22" s="27">
        <f t="shared" si="20"/>
        <v>1139.3699999999999</v>
      </c>
      <c r="AE22" s="27">
        <f t="shared" si="21"/>
        <v>1177.3489999999999</v>
      </c>
      <c r="AF22" s="27">
        <f t="shared" si="22"/>
        <v>1139.3699999999999</v>
      </c>
      <c r="AG22" s="27">
        <f t="shared" si="23"/>
        <v>1177.3489999999999</v>
      </c>
      <c r="AH22" s="27">
        <f t="shared" si="24"/>
        <v>1177.3489999999999</v>
      </c>
      <c r="AI22" s="27">
        <f t="shared" si="25"/>
        <v>1139.3699999999999</v>
      </c>
      <c r="AJ22" s="27">
        <f t="shared" si="26"/>
        <v>1177.3489999999999</v>
      </c>
      <c r="AK22" s="27">
        <f t="shared" si="27"/>
        <v>1139.3699999999999</v>
      </c>
      <c r="AL22" s="27">
        <f t="shared" si="28"/>
        <v>417.76900000000001</v>
      </c>
      <c r="AM22" s="27">
        <f t="shared" si="29"/>
        <v>13824.356</v>
      </c>
    </row>
    <row r="23" spans="1:39">
      <c r="A23" s="5">
        <v>10</v>
      </c>
      <c r="B23" s="5"/>
      <c r="C23" s="50" t="s">
        <v>82</v>
      </c>
      <c r="D23" s="50"/>
      <c r="E23" s="50" t="s">
        <v>83</v>
      </c>
      <c r="F23" s="51">
        <v>0.79305555555555562</v>
      </c>
      <c r="G23" s="50" t="s">
        <v>85</v>
      </c>
      <c r="H23" s="51">
        <v>0.85069444444444453</v>
      </c>
      <c r="I23" s="52" t="s">
        <v>79</v>
      </c>
      <c r="J23" s="19">
        <v>236</v>
      </c>
      <c r="K23" s="19">
        <v>19</v>
      </c>
      <c r="L23" s="19">
        <v>31</v>
      </c>
      <c r="M23" s="19">
        <v>28</v>
      </c>
      <c r="N23" s="19">
        <v>31</v>
      </c>
      <c r="O23" s="19">
        <v>30</v>
      </c>
      <c r="P23" s="19">
        <v>31</v>
      </c>
      <c r="Q23" s="19">
        <v>30</v>
      </c>
      <c r="R23" s="19">
        <v>31</v>
      </c>
      <c r="S23" s="19">
        <v>31</v>
      </c>
      <c r="T23" s="19">
        <v>30</v>
      </c>
      <c r="U23" s="19">
        <v>31</v>
      </c>
      <c r="V23" s="19">
        <v>30</v>
      </c>
      <c r="W23" s="19">
        <v>11</v>
      </c>
      <c r="X23" s="26">
        <v>364</v>
      </c>
      <c r="Y23" s="27">
        <v>76.408000000000001</v>
      </c>
      <c r="Z23" s="27">
        <f t="shared" si="16"/>
        <v>1451.752</v>
      </c>
      <c r="AA23" s="27">
        <f t="shared" si="17"/>
        <v>2368.6480000000001</v>
      </c>
      <c r="AB23" s="27">
        <f t="shared" si="18"/>
        <v>2139.424</v>
      </c>
      <c r="AC23" s="27">
        <f t="shared" si="19"/>
        <v>2368.6480000000001</v>
      </c>
      <c r="AD23" s="27">
        <f t="shared" si="20"/>
        <v>2292.2400000000002</v>
      </c>
      <c r="AE23" s="27">
        <f t="shared" si="21"/>
        <v>2368.6480000000001</v>
      </c>
      <c r="AF23" s="27">
        <f t="shared" si="22"/>
        <v>2292.2400000000002</v>
      </c>
      <c r="AG23" s="27">
        <f t="shared" si="23"/>
        <v>2368.6480000000001</v>
      </c>
      <c r="AH23" s="27">
        <f t="shared" si="24"/>
        <v>2368.6480000000001</v>
      </c>
      <c r="AI23" s="27">
        <f t="shared" si="25"/>
        <v>2292.2400000000002</v>
      </c>
      <c r="AJ23" s="27">
        <f t="shared" si="26"/>
        <v>2368.6480000000001</v>
      </c>
      <c r="AK23" s="27">
        <f t="shared" si="27"/>
        <v>2292.2400000000002</v>
      </c>
      <c r="AL23" s="27">
        <f t="shared" si="28"/>
        <v>840.48800000000006</v>
      </c>
      <c r="AM23" s="27">
        <f t="shared" si="29"/>
        <v>27812.511999999999</v>
      </c>
    </row>
    <row r="24" spans="1:39">
      <c r="A24" s="5">
        <v>11</v>
      </c>
      <c r="B24" s="5"/>
      <c r="C24" s="50" t="s">
        <v>82</v>
      </c>
      <c r="D24" s="50"/>
      <c r="E24" s="50" t="s">
        <v>83</v>
      </c>
      <c r="F24" s="51">
        <v>0.87638888888888899</v>
      </c>
      <c r="G24" s="50" t="s">
        <v>85</v>
      </c>
      <c r="H24" s="51">
        <v>0.93402777777777779</v>
      </c>
      <c r="I24" s="52" t="s">
        <v>79</v>
      </c>
      <c r="J24" s="19">
        <v>236</v>
      </c>
      <c r="K24" s="19">
        <v>19</v>
      </c>
      <c r="L24" s="19">
        <v>31</v>
      </c>
      <c r="M24" s="19">
        <v>28</v>
      </c>
      <c r="N24" s="19">
        <v>31</v>
      </c>
      <c r="O24" s="19">
        <v>30</v>
      </c>
      <c r="P24" s="19">
        <v>31</v>
      </c>
      <c r="Q24" s="19">
        <v>30</v>
      </c>
      <c r="R24" s="19">
        <v>31</v>
      </c>
      <c r="S24" s="19">
        <v>31</v>
      </c>
      <c r="T24" s="19">
        <v>30</v>
      </c>
      <c r="U24" s="19">
        <v>31</v>
      </c>
      <c r="V24" s="19">
        <v>30</v>
      </c>
      <c r="W24" s="19">
        <v>11</v>
      </c>
      <c r="X24" s="26">
        <v>364</v>
      </c>
      <c r="Y24" s="27">
        <v>76.408000000000001</v>
      </c>
      <c r="Z24" s="27">
        <f t="shared" si="16"/>
        <v>1451.752</v>
      </c>
      <c r="AA24" s="27">
        <f t="shared" si="17"/>
        <v>2368.6480000000001</v>
      </c>
      <c r="AB24" s="27">
        <f t="shared" si="18"/>
        <v>2139.424</v>
      </c>
      <c r="AC24" s="27">
        <f t="shared" si="19"/>
        <v>2368.6480000000001</v>
      </c>
      <c r="AD24" s="27">
        <f t="shared" si="20"/>
        <v>2292.2400000000002</v>
      </c>
      <c r="AE24" s="27">
        <f t="shared" si="21"/>
        <v>2368.6480000000001</v>
      </c>
      <c r="AF24" s="27">
        <f t="shared" si="22"/>
        <v>2292.2400000000002</v>
      </c>
      <c r="AG24" s="27">
        <f t="shared" si="23"/>
        <v>2368.6480000000001</v>
      </c>
      <c r="AH24" s="27">
        <f t="shared" si="24"/>
        <v>2368.6480000000001</v>
      </c>
      <c r="AI24" s="27">
        <f t="shared" si="25"/>
        <v>2292.2400000000002</v>
      </c>
      <c r="AJ24" s="27">
        <f t="shared" si="26"/>
        <v>2368.6480000000001</v>
      </c>
      <c r="AK24" s="27">
        <f t="shared" si="27"/>
        <v>2292.2400000000002</v>
      </c>
      <c r="AL24" s="27">
        <f t="shared" si="28"/>
        <v>840.48800000000006</v>
      </c>
      <c r="AM24" s="27">
        <f t="shared" si="29"/>
        <v>27812.511999999999</v>
      </c>
    </row>
    <row r="25" spans="1:39">
      <c r="A25" s="5">
        <v>12</v>
      </c>
      <c r="B25" s="5"/>
      <c r="C25" s="50" t="s">
        <v>82</v>
      </c>
      <c r="D25" s="50"/>
      <c r="E25" s="50" t="s">
        <v>83</v>
      </c>
      <c r="F25" s="51">
        <v>0.93194444444444446</v>
      </c>
      <c r="G25" s="50" t="s">
        <v>84</v>
      </c>
      <c r="H25" s="51">
        <v>0.95972222222222225</v>
      </c>
      <c r="I25" s="52" t="s">
        <v>79</v>
      </c>
      <c r="J25" s="19">
        <v>236</v>
      </c>
      <c r="K25" s="19">
        <v>19</v>
      </c>
      <c r="L25" s="19">
        <v>31</v>
      </c>
      <c r="M25" s="19">
        <v>28</v>
      </c>
      <c r="N25" s="19">
        <v>31</v>
      </c>
      <c r="O25" s="19">
        <v>30</v>
      </c>
      <c r="P25" s="19">
        <v>31</v>
      </c>
      <c r="Q25" s="19">
        <v>30</v>
      </c>
      <c r="R25" s="19">
        <v>31</v>
      </c>
      <c r="S25" s="19">
        <v>31</v>
      </c>
      <c r="T25" s="19">
        <v>30</v>
      </c>
      <c r="U25" s="19">
        <v>31</v>
      </c>
      <c r="V25" s="19">
        <v>30</v>
      </c>
      <c r="W25" s="19">
        <v>11</v>
      </c>
      <c r="X25" s="26">
        <v>364</v>
      </c>
      <c r="Y25" s="27">
        <v>37.978999999999999</v>
      </c>
      <c r="Z25" s="27">
        <f t="shared" si="16"/>
        <v>721.601</v>
      </c>
      <c r="AA25" s="27">
        <f t="shared" si="17"/>
        <v>1177.3489999999999</v>
      </c>
      <c r="AB25" s="27">
        <f t="shared" si="18"/>
        <v>1063.412</v>
      </c>
      <c r="AC25" s="27">
        <f t="shared" si="19"/>
        <v>1177.3489999999999</v>
      </c>
      <c r="AD25" s="27">
        <f t="shared" si="20"/>
        <v>1139.3699999999999</v>
      </c>
      <c r="AE25" s="27">
        <f t="shared" si="21"/>
        <v>1177.3489999999999</v>
      </c>
      <c r="AF25" s="27">
        <f t="shared" si="22"/>
        <v>1139.3699999999999</v>
      </c>
      <c r="AG25" s="27">
        <f t="shared" si="23"/>
        <v>1177.3489999999999</v>
      </c>
      <c r="AH25" s="27">
        <f t="shared" si="24"/>
        <v>1177.3489999999999</v>
      </c>
      <c r="AI25" s="27">
        <f t="shared" si="25"/>
        <v>1139.3699999999999</v>
      </c>
      <c r="AJ25" s="27">
        <f t="shared" si="26"/>
        <v>1177.3489999999999</v>
      </c>
      <c r="AK25" s="27">
        <f t="shared" si="27"/>
        <v>1139.3699999999999</v>
      </c>
      <c r="AL25" s="27">
        <f t="shared" si="28"/>
        <v>417.76900000000001</v>
      </c>
      <c r="AM25" s="27">
        <f t="shared" si="29"/>
        <v>13824.356</v>
      </c>
    </row>
    <row r="26" spans="1:39">
      <c r="A26" s="5">
        <v>13</v>
      </c>
      <c r="B26" s="5"/>
      <c r="C26" s="50" t="s">
        <v>82</v>
      </c>
      <c r="D26" s="50"/>
      <c r="E26" s="50" t="s">
        <v>84</v>
      </c>
      <c r="F26" s="51">
        <v>0.1673611111111111</v>
      </c>
      <c r="G26" s="50" t="s">
        <v>83</v>
      </c>
      <c r="H26" s="51">
        <v>0.19583333333333333</v>
      </c>
      <c r="I26" s="52" t="s">
        <v>79</v>
      </c>
      <c r="J26" s="19">
        <v>236</v>
      </c>
      <c r="K26" s="19">
        <v>19</v>
      </c>
      <c r="L26" s="19">
        <v>31</v>
      </c>
      <c r="M26" s="19">
        <v>28</v>
      </c>
      <c r="N26" s="19">
        <v>31</v>
      </c>
      <c r="O26" s="19">
        <v>30</v>
      </c>
      <c r="P26" s="19">
        <v>31</v>
      </c>
      <c r="Q26" s="19">
        <v>30</v>
      </c>
      <c r="R26" s="19">
        <v>31</v>
      </c>
      <c r="S26" s="19">
        <v>31</v>
      </c>
      <c r="T26" s="19">
        <v>30</v>
      </c>
      <c r="U26" s="19">
        <v>31</v>
      </c>
      <c r="V26" s="19">
        <v>30</v>
      </c>
      <c r="W26" s="19">
        <v>11</v>
      </c>
      <c r="X26" s="26">
        <v>364</v>
      </c>
      <c r="Y26" s="27">
        <v>37.978999999999999</v>
      </c>
      <c r="Z26" s="27">
        <f t="shared" si="16"/>
        <v>721.601</v>
      </c>
      <c r="AA26" s="27">
        <f t="shared" si="17"/>
        <v>1177.3489999999999</v>
      </c>
      <c r="AB26" s="27">
        <f t="shared" si="18"/>
        <v>1063.412</v>
      </c>
      <c r="AC26" s="27">
        <f t="shared" si="19"/>
        <v>1177.3489999999999</v>
      </c>
      <c r="AD26" s="27">
        <f t="shared" si="20"/>
        <v>1139.3699999999999</v>
      </c>
      <c r="AE26" s="27">
        <f t="shared" si="21"/>
        <v>1177.3489999999999</v>
      </c>
      <c r="AF26" s="27">
        <f t="shared" si="22"/>
        <v>1139.3699999999999</v>
      </c>
      <c r="AG26" s="27">
        <f t="shared" si="23"/>
        <v>1177.3489999999999</v>
      </c>
      <c r="AH26" s="27">
        <f t="shared" si="24"/>
        <v>1177.3489999999999</v>
      </c>
      <c r="AI26" s="27">
        <f t="shared" si="25"/>
        <v>1139.3699999999999</v>
      </c>
      <c r="AJ26" s="27">
        <f t="shared" si="26"/>
        <v>1177.3489999999999</v>
      </c>
      <c r="AK26" s="27">
        <f t="shared" si="27"/>
        <v>1139.3699999999999</v>
      </c>
      <c r="AL26" s="27">
        <f t="shared" si="28"/>
        <v>417.76900000000001</v>
      </c>
      <c r="AM26" s="27">
        <f t="shared" si="29"/>
        <v>13824.356</v>
      </c>
    </row>
    <row r="27" spans="1:39">
      <c r="A27" s="5">
        <v>14</v>
      </c>
      <c r="B27" s="5"/>
      <c r="C27" s="50" t="s">
        <v>82</v>
      </c>
      <c r="D27" s="50"/>
      <c r="E27" s="50" t="s">
        <v>84</v>
      </c>
      <c r="F27" s="51">
        <v>0.20902777777777778</v>
      </c>
      <c r="G27" s="50" t="s">
        <v>83</v>
      </c>
      <c r="H27" s="51">
        <v>0.23750000000000002</v>
      </c>
      <c r="I27" s="52" t="s">
        <v>80</v>
      </c>
      <c r="J27" s="19">
        <v>236</v>
      </c>
      <c r="K27" s="19">
        <v>13</v>
      </c>
      <c r="L27" s="19">
        <v>19</v>
      </c>
      <c r="M27" s="19">
        <v>20</v>
      </c>
      <c r="N27" s="19">
        <v>22</v>
      </c>
      <c r="O27" s="19">
        <v>22</v>
      </c>
      <c r="P27" s="19">
        <v>19</v>
      </c>
      <c r="Q27" s="19">
        <v>22</v>
      </c>
      <c r="R27" s="19">
        <v>22</v>
      </c>
      <c r="S27" s="19">
        <v>22</v>
      </c>
      <c r="T27" s="19">
        <v>22</v>
      </c>
      <c r="U27" s="19">
        <v>21</v>
      </c>
      <c r="V27" s="19">
        <v>20</v>
      </c>
      <c r="W27" s="19">
        <v>8</v>
      </c>
      <c r="X27" s="26">
        <v>252</v>
      </c>
      <c r="Y27" s="27">
        <v>37.978999999999999</v>
      </c>
      <c r="Z27" s="27">
        <f t="shared" si="16"/>
        <v>493.72699999999998</v>
      </c>
      <c r="AA27" s="27">
        <f t="shared" si="17"/>
        <v>721.601</v>
      </c>
      <c r="AB27" s="27">
        <f t="shared" si="18"/>
        <v>759.57999999999993</v>
      </c>
      <c r="AC27" s="27">
        <f t="shared" si="19"/>
        <v>835.53800000000001</v>
      </c>
      <c r="AD27" s="27">
        <f t="shared" si="20"/>
        <v>835.53800000000001</v>
      </c>
      <c r="AE27" s="27">
        <f t="shared" si="21"/>
        <v>721.601</v>
      </c>
      <c r="AF27" s="27">
        <f t="shared" si="22"/>
        <v>835.53800000000001</v>
      </c>
      <c r="AG27" s="27">
        <f t="shared" si="23"/>
        <v>835.53800000000001</v>
      </c>
      <c r="AH27" s="27">
        <f t="shared" si="24"/>
        <v>835.53800000000001</v>
      </c>
      <c r="AI27" s="27">
        <f t="shared" si="25"/>
        <v>835.53800000000001</v>
      </c>
      <c r="AJ27" s="27">
        <f t="shared" si="26"/>
        <v>797.55899999999997</v>
      </c>
      <c r="AK27" s="27">
        <f t="shared" si="27"/>
        <v>759.57999999999993</v>
      </c>
      <c r="AL27" s="27">
        <f t="shared" si="28"/>
        <v>303.83199999999999</v>
      </c>
      <c r="AM27" s="27">
        <f t="shared" si="29"/>
        <v>9570.7080000000005</v>
      </c>
    </row>
    <row r="28" spans="1:39">
      <c r="A28" s="5">
        <v>15</v>
      </c>
      <c r="B28" s="5"/>
      <c r="C28" s="50" t="s">
        <v>82</v>
      </c>
      <c r="D28" s="50"/>
      <c r="E28" s="50" t="s">
        <v>85</v>
      </c>
      <c r="F28" s="51">
        <v>0.22222222222222221</v>
      </c>
      <c r="G28" s="50" t="s">
        <v>78</v>
      </c>
      <c r="H28" s="51">
        <v>0.30555555555555552</v>
      </c>
      <c r="I28" s="52" t="s">
        <v>79</v>
      </c>
      <c r="J28" s="19">
        <v>236</v>
      </c>
      <c r="K28" s="19">
        <v>19</v>
      </c>
      <c r="L28" s="19">
        <v>31</v>
      </c>
      <c r="M28" s="19">
        <v>28</v>
      </c>
      <c r="N28" s="19">
        <v>31</v>
      </c>
      <c r="O28" s="19">
        <v>30</v>
      </c>
      <c r="P28" s="19">
        <v>31</v>
      </c>
      <c r="Q28" s="19">
        <v>30</v>
      </c>
      <c r="R28" s="19">
        <v>31</v>
      </c>
      <c r="S28" s="19">
        <v>31</v>
      </c>
      <c r="T28" s="19">
        <v>30</v>
      </c>
      <c r="U28" s="19">
        <v>31</v>
      </c>
      <c r="V28" s="19">
        <v>30</v>
      </c>
      <c r="W28" s="19">
        <v>11</v>
      </c>
      <c r="X28" s="26">
        <v>364</v>
      </c>
      <c r="Y28" s="27">
        <v>94.716999999999999</v>
      </c>
      <c r="Z28" s="27">
        <f t="shared" si="16"/>
        <v>1799.623</v>
      </c>
      <c r="AA28" s="27">
        <f t="shared" si="17"/>
        <v>2936.2269999999999</v>
      </c>
      <c r="AB28" s="27">
        <f t="shared" si="18"/>
        <v>2652.076</v>
      </c>
      <c r="AC28" s="27">
        <f t="shared" si="19"/>
        <v>2936.2269999999999</v>
      </c>
      <c r="AD28" s="27">
        <f t="shared" si="20"/>
        <v>2841.5099999999998</v>
      </c>
      <c r="AE28" s="27">
        <f t="shared" si="21"/>
        <v>2936.2269999999999</v>
      </c>
      <c r="AF28" s="27">
        <f t="shared" si="22"/>
        <v>2841.5099999999998</v>
      </c>
      <c r="AG28" s="27">
        <f t="shared" si="23"/>
        <v>2936.2269999999999</v>
      </c>
      <c r="AH28" s="27">
        <f t="shared" si="24"/>
        <v>2936.2269999999999</v>
      </c>
      <c r="AI28" s="27">
        <f t="shared" si="25"/>
        <v>2841.5099999999998</v>
      </c>
      <c r="AJ28" s="27">
        <f t="shared" si="26"/>
        <v>2936.2269999999999</v>
      </c>
      <c r="AK28" s="27">
        <f t="shared" si="27"/>
        <v>2841.5099999999998</v>
      </c>
      <c r="AL28" s="27">
        <f t="shared" si="28"/>
        <v>1041.8869999999999</v>
      </c>
      <c r="AM28" s="27">
        <f t="shared" si="29"/>
        <v>34476.987999999998</v>
      </c>
    </row>
    <row r="29" spans="1:39">
      <c r="A29" s="5">
        <v>16</v>
      </c>
      <c r="B29" s="5"/>
      <c r="C29" s="50" t="s">
        <v>82</v>
      </c>
      <c r="D29" s="50"/>
      <c r="E29" s="50" t="s">
        <v>84</v>
      </c>
      <c r="F29" s="51">
        <v>0.33402777777777781</v>
      </c>
      <c r="G29" s="50" t="s">
        <v>83</v>
      </c>
      <c r="H29" s="51">
        <v>0.36249999999999999</v>
      </c>
      <c r="I29" s="52" t="s">
        <v>79</v>
      </c>
      <c r="J29" s="19">
        <v>236</v>
      </c>
      <c r="K29" s="19">
        <v>19</v>
      </c>
      <c r="L29" s="19">
        <v>31</v>
      </c>
      <c r="M29" s="19">
        <v>28</v>
      </c>
      <c r="N29" s="19">
        <v>31</v>
      </c>
      <c r="O29" s="19">
        <v>30</v>
      </c>
      <c r="P29" s="19">
        <v>31</v>
      </c>
      <c r="Q29" s="19">
        <v>30</v>
      </c>
      <c r="R29" s="19">
        <v>31</v>
      </c>
      <c r="S29" s="19">
        <v>31</v>
      </c>
      <c r="T29" s="19">
        <v>30</v>
      </c>
      <c r="U29" s="19">
        <v>31</v>
      </c>
      <c r="V29" s="19">
        <v>30</v>
      </c>
      <c r="W29" s="19">
        <v>11</v>
      </c>
      <c r="X29" s="26">
        <v>364</v>
      </c>
      <c r="Y29" s="27">
        <v>37.978999999999999</v>
      </c>
      <c r="Z29" s="27">
        <f t="shared" si="16"/>
        <v>721.601</v>
      </c>
      <c r="AA29" s="27">
        <f t="shared" si="17"/>
        <v>1177.3489999999999</v>
      </c>
      <c r="AB29" s="27">
        <f t="shared" si="18"/>
        <v>1063.412</v>
      </c>
      <c r="AC29" s="27">
        <f t="shared" si="19"/>
        <v>1177.3489999999999</v>
      </c>
      <c r="AD29" s="27">
        <f t="shared" si="20"/>
        <v>1139.3699999999999</v>
      </c>
      <c r="AE29" s="27">
        <f t="shared" si="21"/>
        <v>1177.3489999999999</v>
      </c>
      <c r="AF29" s="27">
        <f t="shared" si="22"/>
        <v>1139.3699999999999</v>
      </c>
      <c r="AG29" s="27">
        <f t="shared" si="23"/>
        <v>1177.3489999999999</v>
      </c>
      <c r="AH29" s="27">
        <f t="shared" si="24"/>
        <v>1177.3489999999999</v>
      </c>
      <c r="AI29" s="27">
        <f t="shared" si="25"/>
        <v>1139.3699999999999</v>
      </c>
      <c r="AJ29" s="27">
        <f t="shared" si="26"/>
        <v>1177.3489999999999</v>
      </c>
      <c r="AK29" s="27">
        <f t="shared" si="27"/>
        <v>1139.3699999999999</v>
      </c>
      <c r="AL29" s="27">
        <f t="shared" si="28"/>
        <v>417.76900000000001</v>
      </c>
      <c r="AM29" s="27">
        <f t="shared" si="29"/>
        <v>13824.356</v>
      </c>
    </row>
    <row r="30" spans="1:39">
      <c r="A30" s="5">
        <v>17</v>
      </c>
      <c r="B30" s="5"/>
      <c r="C30" s="50" t="s">
        <v>82</v>
      </c>
      <c r="D30" s="50"/>
      <c r="E30" s="50" t="s">
        <v>85</v>
      </c>
      <c r="F30" s="51">
        <v>0.38194444444444442</v>
      </c>
      <c r="G30" s="50" t="s">
        <v>83</v>
      </c>
      <c r="H30" s="51">
        <v>0.4458333333333333</v>
      </c>
      <c r="I30" s="52" t="s">
        <v>79</v>
      </c>
      <c r="J30" s="19">
        <v>236</v>
      </c>
      <c r="K30" s="19">
        <v>19</v>
      </c>
      <c r="L30" s="19">
        <v>31</v>
      </c>
      <c r="M30" s="19">
        <v>28</v>
      </c>
      <c r="N30" s="19">
        <v>31</v>
      </c>
      <c r="O30" s="19">
        <v>30</v>
      </c>
      <c r="P30" s="19">
        <v>31</v>
      </c>
      <c r="Q30" s="19">
        <v>30</v>
      </c>
      <c r="R30" s="19">
        <v>31</v>
      </c>
      <c r="S30" s="19">
        <v>31</v>
      </c>
      <c r="T30" s="19">
        <v>30</v>
      </c>
      <c r="U30" s="19">
        <v>31</v>
      </c>
      <c r="V30" s="19">
        <v>30</v>
      </c>
      <c r="W30" s="19">
        <v>11</v>
      </c>
      <c r="X30" s="26">
        <v>364</v>
      </c>
      <c r="Y30" s="27">
        <v>76.408000000000001</v>
      </c>
      <c r="Z30" s="27">
        <f t="shared" si="16"/>
        <v>1451.752</v>
      </c>
      <c r="AA30" s="27">
        <f t="shared" si="17"/>
        <v>2368.6480000000001</v>
      </c>
      <c r="AB30" s="27">
        <f t="shared" si="18"/>
        <v>2139.424</v>
      </c>
      <c r="AC30" s="27">
        <f t="shared" si="19"/>
        <v>2368.6480000000001</v>
      </c>
      <c r="AD30" s="27">
        <f t="shared" si="20"/>
        <v>2292.2400000000002</v>
      </c>
      <c r="AE30" s="27">
        <f t="shared" si="21"/>
        <v>2368.6480000000001</v>
      </c>
      <c r="AF30" s="27">
        <f t="shared" si="22"/>
        <v>2292.2400000000002</v>
      </c>
      <c r="AG30" s="27">
        <f t="shared" si="23"/>
        <v>2368.6480000000001</v>
      </c>
      <c r="AH30" s="27">
        <f t="shared" si="24"/>
        <v>2368.6480000000001</v>
      </c>
      <c r="AI30" s="27">
        <f t="shared" si="25"/>
        <v>2292.2400000000002</v>
      </c>
      <c r="AJ30" s="27">
        <f t="shared" si="26"/>
        <v>2368.6480000000001</v>
      </c>
      <c r="AK30" s="27">
        <f t="shared" si="27"/>
        <v>2292.2400000000002</v>
      </c>
      <c r="AL30" s="27">
        <f t="shared" si="28"/>
        <v>840.48800000000006</v>
      </c>
      <c r="AM30" s="27">
        <f t="shared" si="29"/>
        <v>27812.511999999999</v>
      </c>
    </row>
    <row r="31" spans="1:39">
      <c r="A31" s="5">
        <v>18</v>
      </c>
      <c r="B31" s="5"/>
      <c r="C31" s="50" t="s">
        <v>82</v>
      </c>
      <c r="D31" s="50"/>
      <c r="E31" s="50" t="s">
        <v>85</v>
      </c>
      <c r="F31" s="51">
        <v>0.46527777777777773</v>
      </c>
      <c r="G31" s="50" t="s">
        <v>83</v>
      </c>
      <c r="H31" s="51">
        <v>0.52916666666666667</v>
      </c>
      <c r="I31" s="52" t="s">
        <v>79</v>
      </c>
      <c r="J31" s="19">
        <v>236</v>
      </c>
      <c r="K31" s="19">
        <v>19</v>
      </c>
      <c r="L31" s="19">
        <v>31</v>
      </c>
      <c r="M31" s="19">
        <v>28</v>
      </c>
      <c r="N31" s="19">
        <v>31</v>
      </c>
      <c r="O31" s="19">
        <v>30</v>
      </c>
      <c r="P31" s="19">
        <v>31</v>
      </c>
      <c r="Q31" s="19">
        <v>30</v>
      </c>
      <c r="R31" s="19">
        <v>31</v>
      </c>
      <c r="S31" s="19">
        <v>31</v>
      </c>
      <c r="T31" s="19">
        <v>30</v>
      </c>
      <c r="U31" s="19">
        <v>31</v>
      </c>
      <c r="V31" s="19">
        <v>30</v>
      </c>
      <c r="W31" s="19">
        <v>11</v>
      </c>
      <c r="X31" s="26">
        <v>364</v>
      </c>
      <c r="Y31" s="27">
        <v>76.408000000000001</v>
      </c>
      <c r="Z31" s="27">
        <f t="shared" si="16"/>
        <v>1451.752</v>
      </c>
      <c r="AA31" s="27">
        <f t="shared" si="17"/>
        <v>2368.6480000000001</v>
      </c>
      <c r="AB31" s="27">
        <f t="shared" si="18"/>
        <v>2139.424</v>
      </c>
      <c r="AC31" s="27">
        <f t="shared" si="19"/>
        <v>2368.6480000000001</v>
      </c>
      <c r="AD31" s="27">
        <f t="shared" si="20"/>
        <v>2292.2400000000002</v>
      </c>
      <c r="AE31" s="27">
        <f t="shared" si="21"/>
        <v>2368.6480000000001</v>
      </c>
      <c r="AF31" s="27">
        <f t="shared" si="22"/>
        <v>2292.2400000000002</v>
      </c>
      <c r="AG31" s="27">
        <f t="shared" si="23"/>
        <v>2368.6480000000001</v>
      </c>
      <c r="AH31" s="27">
        <f t="shared" si="24"/>
        <v>2368.6480000000001</v>
      </c>
      <c r="AI31" s="27">
        <f t="shared" si="25"/>
        <v>2292.2400000000002</v>
      </c>
      <c r="AJ31" s="27">
        <f t="shared" si="26"/>
        <v>2368.6480000000001</v>
      </c>
      <c r="AK31" s="27">
        <f t="shared" si="27"/>
        <v>2292.2400000000002</v>
      </c>
      <c r="AL31" s="27">
        <f t="shared" si="28"/>
        <v>840.48800000000006</v>
      </c>
      <c r="AM31" s="27">
        <f t="shared" si="29"/>
        <v>27812.511999999999</v>
      </c>
    </row>
    <row r="32" spans="1:39">
      <c r="A32" s="5">
        <v>19</v>
      </c>
      <c r="B32" s="5"/>
      <c r="C32" s="50" t="s">
        <v>82</v>
      </c>
      <c r="D32" s="50"/>
      <c r="E32" s="50" t="s">
        <v>84</v>
      </c>
      <c r="F32" s="51">
        <v>0.58402777777777781</v>
      </c>
      <c r="G32" s="50" t="s">
        <v>83</v>
      </c>
      <c r="H32" s="51">
        <v>0.61249999999999993</v>
      </c>
      <c r="I32" s="52" t="s">
        <v>79</v>
      </c>
      <c r="J32" s="19">
        <v>236</v>
      </c>
      <c r="K32" s="19">
        <v>19</v>
      </c>
      <c r="L32" s="19">
        <v>31</v>
      </c>
      <c r="M32" s="19">
        <v>28</v>
      </c>
      <c r="N32" s="19">
        <v>31</v>
      </c>
      <c r="O32" s="19">
        <v>30</v>
      </c>
      <c r="P32" s="19">
        <v>31</v>
      </c>
      <c r="Q32" s="19">
        <v>30</v>
      </c>
      <c r="R32" s="19">
        <v>31</v>
      </c>
      <c r="S32" s="19">
        <v>31</v>
      </c>
      <c r="T32" s="19">
        <v>30</v>
      </c>
      <c r="U32" s="19">
        <v>31</v>
      </c>
      <c r="V32" s="19">
        <v>30</v>
      </c>
      <c r="W32" s="19">
        <v>11</v>
      </c>
      <c r="X32" s="26">
        <v>364</v>
      </c>
      <c r="Y32" s="27">
        <v>37.978999999999999</v>
      </c>
      <c r="Z32" s="27">
        <f t="shared" si="16"/>
        <v>721.601</v>
      </c>
      <c r="AA32" s="27">
        <f t="shared" si="17"/>
        <v>1177.3489999999999</v>
      </c>
      <c r="AB32" s="27">
        <f t="shared" si="18"/>
        <v>1063.412</v>
      </c>
      <c r="AC32" s="27">
        <f t="shared" si="19"/>
        <v>1177.3489999999999</v>
      </c>
      <c r="AD32" s="27">
        <f t="shared" si="20"/>
        <v>1139.3699999999999</v>
      </c>
      <c r="AE32" s="27">
        <f t="shared" si="21"/>
        <v>1177.3489999999999</v>
      </c>
      <c r="AF32" s="27">
        <f t="shared" si="22"/>
        <v>1139.3699999999999</v>
      </c>
      <c r="AG32" s="27">
        <f t="shared" si="23"/>
        <v>1177.3489999999999</v>
      </c>
      <c r="AH32" s="27">
        <f t="shared" si="24"/>
        <v>1177.3489999999999</v>
      </c>
      <c r="AI32" s="27">
        <f t="shared" si="25"/>
        <v>1139.3699999999999</v>
      </c>
      <c r="AJ32" s="27">
        <f t="shared" si="26"/>
        <v>1177.3489999999999</v>
      </c>
      <c r="AK32" s="27">
        <f t="shared" si="27"/>
        <v>1139.3699999999999</v>
      </c>
      <c r="AL32" s="27">
        <f t="shared" si="28"/>
        <v>417.76900000000001</v>
      </c>
      <c r="AM32" s="27">
        <f t="shared" si="29"/>
        <v>13824.356</v>
      </c>
    </row>
    <row r="33" spans="1:40">
      <c r="A33" s="5">
        <v>20</v>
      </c>
      <c r="B33" s="5"/>
      <c r="C33" s="50" t="s">
        <v>82</v>
      </c>
      <c r="D33" s="50"/>
      <c r="E33" s="50" t="s">
        <v>85</v>
      </c>
      <c r="F33" s="51">
        <v>0.64583333333333337</v>
      </c>
      <c r="G33" s="50" t="s">
        <v>83</v>
      </c>
      <c r="H33" s="51">
        <v>0.6958333333333333</v>
      </c>
      <c r="I33" s="52" t="s">
        <v>79</v>
      </c>
      <c r="J33" s="19">
        <v>236</v>
      </c>
      <c r="K33" s="19">
        <v>19</v>
      </c>
      <c r="L33" s="19">
        <v>31</v>
      </c>
      <c r="M33" s="19">
        <v>28</v>
      </c>
      <c r="N33" s="19">
        <v>31</v>
      </c>
      <c r="O33" s="19">
        <v>30</v>
      </c>
      <c r="P33" s="19">
        <v>31</v>
      </c>
      <c r="Q33" s="19">
        <v>30</v>
      </c>
      <c r="R33" s="19">
        <v>31</v>
      </c>
      <c r="S33" s="19">
        <v>31</v>
      </c>
      <c r="T33" s="19">
        <v>30</v>
      </c>
      <c r="U33" s="19">
        <v>31</v>
      </c>
      <c r="V33" s="19">
        <v>30</v>
      </c>
      <c r="W33" s="19">
        <v>11</v>
      </c>
      <c r="X33" s="26">
        <v>364</v>
      </c>
      <c r="Y33" s="28">
        <v>76.408000000000001</v>
      </c>
      <c r="Z33" s="27">
        <f t="shared" si="16"/>
        <v>1451.752</v>
      </c>
      <c r="AA33" s="27">
        <f t="shared" si="17"/>
        <v>2368.6480000000001</v>
      </c>
      <c r="AB33" s="27">
        <f t="shared" si="18"/>
        <v>2139.424</v>
      </c>
      <c r="AC33" s="27">
        <f t="shared" si="19"/>
        <v>2368.6480000000001</v>
      </c>
      <c r="AD33" s="27">
        <f t="shared" si="20"/>
        <v>2292.2400000000002</v>
      </c>
      <c r="AE33" s="27">
        <f t="shared" si="21"/>
        <v>2368.6480000000001</v>
      </c>
      <c r="AF33" s="27">
        <f t="shared" si="22"/>
        <v>2292.2400000000002</v>
      </c>
      <c r="AG33" s="27">
        <f t="shared" si="23"/>
        <v>2368.6480000000001</v>
      </c>
      <c r="AH33" s="27">
        <f t="shared" si="24"/>
        <v>2368.6480000000001</v>
      </c>
      <c r="AI33" s="27">
        <f t="shared" si="25"/>
        <v>2292.2400000000002</v>
      </c>
      <c r="AJ33" s="27">
        <f t="shared" si="26"/>
        <v>2368.6480000000001</v>
      </c>
      <c r="AK33" s="27">
        <f t="shared" si="27"/>
        <v>2292.2400000000002</v>
      </c>
      <c r="AL33" s="27">
        <f t="shared" si="28"/>
        <v>840.48800000000006</v>
      </c>
      <c r="AM33" s="27">
        <f t="shared" si="29"/>
        <v>27812.511999999999</v>
      </c>
    </row>
    <row r="34" spans="1:40">
      <c r="A34" s="5">
        <v>21</v>
      </c>
      <c r="B34" s="5"/>
      <c r="C34" s="50" t="s">
        <v>82</v>
      </c>
      <c r="D34" s="50"/>
      <c r="E34" s="50" t="s">
        <v>84</v>
      </c>
      <c r="F34" s="51">
        <v>0.71527777777777779</v>
      </c>
      <c r="G34" s="50" t="s">
        <v>83</v>
      </c>
      <c r="H34" s="51">
        <v>0.73749999999999993</v>
      </c>
      <c r="I34" s="52" t="s">
        <v>79</v>
      </c>
      <c r="J34" s="19">
        <v>236</v>
      </c>
      <c r="K34" s="19">
        <v>19</v>
      </c>
      <c r="L34" s="19">
        <v>31</v>
      </c>
      <c r="M34" s="19">
        <v>28</v>
      </c>
      <c r="N34" s="19">
        <v>31</v>
      </c>
      <c r="O34" s="19">
        <v>30</v>
      </c>
      <c r="P34" s="19">
        <v>31</v>
      </c>
      <c r="Q34" s="19">
        <v>30</v>
      </c>
      <c r="R34" s="19">
        <v>31</v>
      </c>
      <c r="S34" s="19">
        <v>31</v>
      </c>
      <c r="T34" s="19">
        <v>30</v>
      </c>
      <c r="U34" s="19">
        <v>31</v>
      </c>
      <c r="V34" s="19">
        <v>30</v>
      </c>
      <c r="W34" s="19">
        <v>11</v>
      </c>
      <c r="X34" s="26">
        <v>364</v>
      </c>
      <c r="Y34" s="28">
        <v>37.978999999999999</v>
      </c>
      <c r="Z34" s="27">
        <f t="shared" si="16"/>
        <v>721.601</v>
      </c>
      <c r="AA34" s="27">
        <f t="shared" si="17"/>
        <v>1177.3489999999999</v>
      </c>
      <c r="AB34" s="27">
        <f t="shared" si="18"/>
        <v>1063.412</v>
      </c>
      <c r="AC34" s="27">
        <f t="shared" si="19"/>
        <v>1177.3489999999999</v>
      </c>
      <c r="AD34" s="27">
        <f t="shared" si="20"/>
        <v>1139.3699999999999</v>
      </c>
      <c r="AE34" s="27">
        <f t="shared" si="21"/>
        <v>1177.3489999999999</v>
      </c>
      <c r="AF34" s="27">
        <f t="shared" si="22"/>
        <v>1139.3699999999999</v>
      </c>
      <c r="AG34" s="27">
        <f t="shared" si="23"/>
        <v>1177.3489999999999</v>
      </c>
      <c r="AH34" s="27">
        <f t="shared" si="24"/>
        <v>1177.3489999999999</v>
      </c>
      <c r="AI34" s="27">
        <f t="shared" si="25"/>
        <v>1139.3699999999999</v>
      </c>
      <c r="AJ34" s="27">
        <f t="shared" si="26"/>
        <v>1177.3489999999999</v>
      </c>
      <c r="AK34" s="27">
        <f t="shared" si="27"/>
        <v>1139.3699999999999</v>
      </c>
      <c r="AL34" s="27">
        <f t="shared" si="28"/>
        <v>417.76900000000001</v>
      </c>
      <c r="AM34" s="27">
        <f t="shared" si="29"/>
        <v>13824.356</v>
      </c>
    </row>
    <row r="35" spans="1:40">
      <c r="A35" s="5">
        <v>22</v>
      </c>
      <c r="B35" s="5"/>
      <c r="C35" s="50" t="s">
        <v>82</v>
      </c>
      <c r="D35" s="50"/>
      <c r="E35" s="50" t="s">
        <v>85</v>
      </c>
      <c r="F35" s="51">
        <v>0.72222222222222221</v>
      </c>
      <c r="G35" s="50" t="s">
        <v>83</v>
      </c>
      <c r="H35" s="51">
        <v>0.77916666666666667</v>
      </c>
      <c r="I35" s="52" t="s">
        <v>79</v>
      </c>
      <c r="J35" s="19">
        <v>236</v>
      </c>
      <c r="K35" s="19">
        <v>19</v>
      </c>
      <c r="L35" s="19">
        <v>31</v>
      </c>
      <c r="M35" s="19">
        <v>28</v>
      </c>
      <c r="N35" s="19">
        <v>31</v>
      </c>
      <c r="O35" s="19">
        <v>30</v>
      </c>
      <c r="P35" s="19">
        <v>31</v>
      </c>
      <c r="Q35" s="19">
        <v>30</v>
      </c>
      <c r="R35" s="19">
        <v>31</v>
      </c>
      <c r="S35" s="19">
        <v>31</v>
      </c>
      <c r="T35" s="19">
        <v>30</v>
      </c>
      <c r="U35" s="19">
        <v>31</v>
      </c>
      <c r="V35" s="19">
        <v>30</v>
      </c>
      <c r="W35" s="19">
        <v>11</v>
      </c>
      <c r="X35" s="26">
        <v>364</v>
      </c>
      <c r="Y35" s="28">
        <v>76.408000000000001</v>
      </c>
      <c r="Z35" s="27">
        <f t="shared" si="16"/>
        <v>1451.752</v>
      </c>
      <c r="AA35" s="27">
        <f t="shared" si="17"/>
        <v>2368.6480000000001</v>
      </c>
      <c r="AB35" s="27">
        <f t="shared" si="18"/>
        <v>2139.424</v>
      </c>
      <c r="AC35" s="27">
        <f t="shared" si="19"/>
        <v>2368.6480000000001</v>
      </c>
      <c r="AD35" s="27">
        <f t="shared" si="20"/>
        <v>2292.2400000000002</v>
      </c>
      <c r="AE35" s="27">
        <f t="shared" si="21"/>
        <v>2368.6480000000001</v>
      </c>
      <c r="AF35" s="27">
        <f t="shared" si="22"/>
        <v>2292.2400000000002</v>
      </c>
      <c r="AG35" s="27">
        <f t="shared" si="23"/>
        <v>2368.6480000000001</v>
      </c>
      <c r="AH35" s="27">
        <f t="shared" si="24"/>
        <v>2368.6480000000001</v>
      </c>
      <c r="AI35" s="27">
        <f t="shared" si="25"/>
        <v>2292.2400000000002</v>
      </c>
      <c r="AJ35" s="27">
        <f t="shared" si="26"/>
        <v>2368.6480000000001</v>
      </c>
      <c r="AK35" s="27">
        <f t="shared" si="27"/>
        <v>2292.2400000000002</v>
      </c>
      <c r="AL35" s="27">
        <f t="shared" si="28"/>
        <v>840.48800000000006</v>
      </c>
      <c r="AM35" s="27">
        <f t="shared" si="29"/>
        <v>27812.511999999999</v>
      </c>
    </row>
    <row r="36" spans="1:40">
      <c r="A36" s="5">
        <v>23</v>
      </c>
      <c r="B36" s="5"/>
      <c r="C36" s="50" t="s">
        <v>82</v>
      </c>
      <c r="D36" s="50"/>
      <c r="E36" s="50" t="s">
        <v>84</v>
      </c>
      <c r="F36" s="51">
        <v>0.81597222222222221</v>
      </c>
      <c r="G36" s="50" t="s">
        <v>78</v>
      </c>
      <c r="H36" s="51">
        <v>0.87152777777777779</v>
      </c>
      <c r="I36" s="52" t="s">
        <v>79</v>
      </c>
      <c r="J36" s="19">
        <v>236</v>
      </c>
      <c r="K36" s="19">
        <v>19</v>
      </c>
      <c r="L36" s="19">
        <v>31</v>
      </c>
      <c r="M36" s="19">
        <v>28</v>
      </c>
      <c r="N36" s="19">
        <v>31</v>
      </c>
      <c r="O36" s="19">
        <v>30</v>
      </c>
      <c r="P36" s="19">
        <v>31</v>
      </c>
      <c r="Q36" s="19">
        <v>30</v>
      </c>
      <c r="R36" s="19">
        <v>31</v>
      </c>
      <c r="S36" s="19">
        <v>31</v>
      </c>
      <c r="T36" s="19">
        <v>30</v>
      </c>
      <c r="U36" s="19">
        <v>31</v>
      </c>
      <c r="V36" s="19">
        <v>30</v>
      </c>
      <c r="W36" s="19">
        <v>11</v>
      </c>
      <c r="X36" s="26">
        <v>364</v>
      </c>
      <c r="Y36" s="28">
        <v>56.287999999999997</v>
      </c>
      <c r="Z36" s="27">
        <f t="shared" si="16"/>
        <v>1069.472</v>
      </c>
      <c r="AA36" s="27">
        <f t="shared" si="17"/>
        <v>1744.9279999999999</v>
      </c>
      <c r="AB36" s="27">
        <f t="shared" si="18"/>
        <v>1576.0639999999999</v>
      </c>
      <c r="AC36" s="27">
        <f t="shared" si="19"/>
        <v>1744.9279999999999</v>
      </c>
      <c r="AD36" s="27">
        <f t="shared" si="20"/>
        <v>1688.6399999999999</v>
      </c>
      <c r="AE36" s="27">
        <f t="shared" si="21"/>
        <v>1744.9279999999999</v>
      </c>
      <c r="AF36" s="27">
        <f t="shared" si="22"/>
        <v>1688.6399999999999</v>
      </c>
      <c r="AG36" s="27">
        <f t="shared" si="23"/>
        <v>1744.9279999999999</v>
      </c>
      <c r="AH36" s="27">
        <f t="shared" si="24"/>
        <v>1744.9279999999999</v>
      </c>
      <c r="AI36" s="27">
        <f t="shared" si="25"/>
        <v>1688.6399999999999</v>
      </c>
      <c r="AJ36" s="27">
        <f t="shared" si="26"/>
        <v>1744.9279999999999</v>
      </c>
      <c r="AK36" s="27">
        <f t="shared" si="27"/>
        <v>1688.6399999999999</v>
      </c>
      <c r="AL36" s="27">
        <f t="shared" si="28"/>
        <v>619.16800000000001</v>
      </c>
      <c r="AM36" s="27">
        <f t="shared" si="29"/>
        <v>20488.831999999999</v>
      </c>
    </row>
    <row r="37" spans="1:40">
      <c r="A37" s="5">
        <v>24</v>
      </c>
      <c r="B37" s="5"/>
      <c r="C37" s="50" t="s">
        <v>82</v>
      </c>
      <c r="D37" s="50"/>
      <c r="E37" s="50" t="s">
        <v>85</v>
      </c>
      <c r="F37" s="51">
        <v>0.85763888888888884</v>
      </c>
      <c r="G37" s="50" t="s">
        <v>83</v>
      </c>
      <c r="H37" s="51">
        <v>0.90416666666666667</v>
      </c>
      <c r="I37" s="52" t="s">
        <v>79</v>
      </c>
      <c r="J37" s="19">
        <v>236</v>
      </c>
      <c r="K37" s="19">
        <v>19</v>
      </c>
      <c r="L37" s="19">
        <v>31</v>
      </c>
      <c r="M37" s="19">
        <v>28</v>
      </c>
      <c r="N37" s="19">
        <v>31</v>
      </c>
      <c r="O37" s="19">
        <v>30</v>
      </c>
      <c r="P37" s="19">
        <v>31</v>
      </c>
      <c r="Q37" s="19">
        <v>30</v>
      </c>
      <c r="R37" s="19">
        <v>31</v>
      </c>
      <c r="S37" s="19">
        <v>31</v>
      </c>
      <c r="T37" s="19">
        <v>30</v>
      </c>
      <c r="U37" s="19">
        <v>31</v>
      </c>
      <c r="V37" s="19">
        <v>30</v>
      </c>
      <c r="W37" s="19">
        <v>11</v>
      </c>
      <c r="X37" s="26">
        <v>364</v>
      </c>
      <c r="Y37" s="28">
        <v>76.408000000000001</v>
      </c>
      <c r="Z37" s="27">
        <f t="shared" si="16"/>
        <v>1451.752</v>
      </c>
      <c r="AA37" s="27">
        <f t="shared" si="17"/>
        <v>2368.6480000000001</v>
      </c>
      <c r="AB37" s="27">
        <f t="shared" si="18"/>
        <v>2139.424</v>
      </c>
      <c r="AC37" s="27">
        <f t="shared" si="19"/>
        <v>2368.6480000000001</v>
      </c>
      <c r="AD37" s="27">
        <f t="shared" si="20"/>
        <v>2292.2400000000002</v>
      </c>
      <c r="AE37" s="27">
        <f t="shared" si="21"/>
        <v>2368.6480000000001</v>
      </c>
      <c r="AF37" s="27">
        <f t="shared" si="22"/>
        <v>2292.2400000000002</v>
      </c>
      <c r="AG37" s="27">
        <f t="shared" si="23"/>
        <v>2368.6480000000001</v>
      </c>
      <c r="AH37" s="27">
        <f t="shared" si="24"/>
        <v>2368.6480000000001</v>
      </c>
      <c r="AI37" s="27">
        <f t="shared" si="25"/>
        <v>2292.2400000000002</v>
      </c>
      <c r="AJ37" s="27">
        <f t="shared" si="26"/>
        <v>2368.6480000000001</v>
      </c>
      <c r="AK37" s="27">
        <f t="shared" si="27"/>
        <v>2292.2400000000002</v>
      </c>
      <c r="AL37" s="27">
        <f t="shared" si="28"/>
        <v>840.48800000000006</v>
      </c>
      <c r="AM37" s="27">
        <f t="shared" si="29"/>
        <v>27812.511999999999</v>
      </c>
    </row>
    <row r="38" spans="1:40" ht="17.25" thickBot="1">
      <c r="A38" s="54" t="s">
        <v>65</v>
      </c>
      <c r="B38" s="55"/>
      <c r="C38" s="55"/>
      <c r="D38" s="55"/>
      <c r="E38" s="55"/>
      <c r="F38" s="55"/>
      <c r="G38" s="55"/>
      <c r="H38" s="55"/>
      <c r="I38" s="55"/>
      <c r="J38" s="56"/>
      <c r="K38" s="29" t="s">
        <v>66</v>
      </c>
      <c r="L38" s="29" t="s">
        <v>66</v>
      </c>
      <c r="M38" s="29" t="s">
        <v>66</v>
      </c>
      <c r="N38" s="29" t="s">
        <v>66</v>
      </c>
      <c r="O38" s="29" t="s">
        <v>66</v>
      </c>
      <c r="P38" s="29" t="s">
        <v>66</v>
      </c>
      <c r="Q38" s="29" t="s">
        <v>66</v>
      </c>
      <c r="R38" s="29" t="s">
        <v>66</v>
      </c>
      <c r="S38" s="29" t="s">
        <v>66</v>
      </c>
      <c r="T38" s="29" t="s">
        <v>66</v>
      </c>
      <c r="U38" s="29" t="s">
        <v>66</v>
      </c>
      <c r="V38" s="29" t="s">
        <v>66</v>
      </c>
      <c r="W38" s="29" t="s">
        <v>66</v>
      </c>
      <c r="X38" s="30" t="s">
        <v>66</v>
      </c>
      <c r="Y38" s="39" t="s">
        <v>66</v>
      </c>
      <c r="Z38" s="31">
        <f>SUM(Z10:Z12)+SUM(Z14:Z37)</f>
        <v>27711.714000000004</v>
      </c>
      <c r="AA38" s="31">
        <f t="shared" ref="AA38:AM38" si="30">SUM(AA10:AA12)+SUM(AA14:AA37)</f>
        <v>45045.942000000003</v>
      </c>
      <c r="AB38" s="31">
        <f t="shared" si="30"/>
        <v>40902.279999999992</v>
      </c>
      <c r="AC38" s="31">
        <f t="shared" si="30"/>
        <v>45273.816000000006</v>
      </c>
      <c r="AD38" s="31">
        <f t="shared" si="30"/>
        <v>43867.275999999998</v>
      </c>
      <c r="AE38" s="31">
        <f t="shared" si="30"/>
        <v>45045.942000000003</v>
      </c>
      <c r="AF38" s="31">
        <f t="shared" si="30"/>
        <v>43867.275999999998</v>
      </c>
      <c r="AG38" s="31">
        <f t="shared" si="30"/>
        <v>45273.816000000006</v>
      </c>
      <c r="AH38" s="31">
        <f t="shared" si="30"/>
        <v>45273.816000000006</v>
      </c>
      <c r="AI38" s="31">
        <f t="shared" si="30"/>
        <v>43867.275999999998</v>
      </c>
      <c r="AJ38" s="31">
        <f t="shared" si="30"/>
        <v>45197.858000000007</v>
      </c>
      <c r="AK38" s="31">
        <f t="shared" si="30"/>
        <v>43715.360000000001</v>
      </c>
      <c r="AL38" s="31">
        <f t="shared" si="30"/>
        <v>16079.603999999999</v>
      </c>
      <c r="AM38" s="31">
        <f t="shared" si="30"/>
        <v>531121.97600000002</v>
      </c>
      <c r="AN38" s="2"/>
    </row>
    <row r="39" spans="1:40">
      <c r="A39" s="3"/>
      <c r="B39" s="3"/>
      <c r="C39" s="3"/>
      <c r="D39" s="3"/>
      <c r="E39" s="44"/>
      <c r="F39" s="32"/>
      <c r="G39" s="44"/>
      <c r="H39" s="32"/>
      <c r="I39" s="10"/>
      <c r="J39" s="3"/>
      <c r="K39" s="10"/>
      <c r="L39" s="11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2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1"/>
    </row>
    <row r="40" spans="1:40">
      <c r="A40" s="33" t="s">
        <v>67</v>
      </c>
      <c r="B40" s="3"/>
      <c r="C40" s="3"/>
      <c r="D40" s="3"/>
      <c r="E40" s="45"/>
      <c r="F40" s="32"/>
      <c r="G40" s="44"/>
      <c r="H40" s="32"/>
      <c r="I40" s="10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2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1"/>
    </row>
    <row r="41" spans="1:40">
      <c r="A41" s="34" t="s">
        <v>64</v>
      </c>
      <c r="B41" s="35" t="s">
        <v>68</v>
      </c>
      <c r="AN41" s="1"/>
    </row>
    <row r="42" spans="1:40">
      <c r="A42" s="34" t="s">
        <v>63</v>
      </c>
      <c r="B42" s="35" t="s">
        <v>69</v>
      </c>
      <c r="AN42" s="1"/>
    </row>
    <row r="43" spans="1:40">
      <c r="A43" s="14" t="s">
        <v>70</v>
      </c>
      <c r="B43" s="53" t="s">
        <v>90</v>
      </c>
      <c r="D43" s="35"/>
      <c r="E43" s="45"/>
      <c r="AN43" s="1"/>
    </row>
    <row r="44" spans="1:40">
      <c r="A44" s="34" t="s">
        <v>77</v>
      </c>
      <c r="B44" s="35" t="s">
        <v>88</v>
      </c>
    </row>
    <row r="45" spans="1:40">
      <c r="A45" s="34" t="s">
        <v>82</v>
      </c>
      <c r="B45" s="35" t="s">
        <v>87</v>
      </c>
      <c r="C45" s="35"/>
      <c r="D45" s="35"/>
    </row>
    <row r="46" spans="1:40">
      <c r="C46" s="35"/>
    </row>
    <row r="47" spans="1:40">
      <c r="C47" s="36"/>
      <c r="D47" s="36"/>
      <c r="E47" s="46"/>
      <c r="F47" s="37"/>
      <c r="G47" s="49"/>
      <c r="H47" s="37"/>
      <c r="I47" s="1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40"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60" spans="12:24"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</sheetData>
  <autoFilter ref="A8:AQ38" xr:uid="{827A8CCF-177A-4F13-8180-86C03972192B}"/>
  <mergeCells count="30">
    <mergeCell ref="A3:H4"/>
    <mergeCell ref="A5:A7"/>
    <mergeCell ref="B5:B7"/>
    <mergeCell ref="E5:H6"/>
    <mergeCell ref="AE6:AE7"/>
    <mergeCell ref="X6:X7"/>
    <mergeCell ref="Y6:Y7"/>
    <mergeCell ref="Z6:Z7"/>
    <mergeCell ref="AA6:AA7"/>
    <mergeCell ref="AB6:AB7"/>
    <mergeCell ref="AC6:AC7"/>
    <mergeCell ref="AD6:AD7"/>
    <mergeCell ref="C5:C7"/>
    <mergeCell ref="D5:D7"/>
    <mergeCell ref="A38:J38"/>
    <mergeCell ref="AM5:AM7"/>
    <mergeCell ref="L6:W6"/>
    <mergeCell ref="I5:I7"/>
    <mergeCell ref="J5:J7"/>
    <mergeCell ref="K5:X5"/>
    <mergeCell ref="Y5:AL5"/>
    <mergeCell ref="AG6:AG7"/>
    <mergeCell ref="AH6:AH7"/>
    <mergeCell ref="AI6:AI7"/>
    <mergeCell ref="AJ6:AJ7"/>
    <mergeCell ref="AK6:AK7"/>
    <mergeCell ref="AF6:AF7"/>
    <mergeCell ref="AL6:AL7"/>
    <mergeCell ref="A9:AM9"/>
    <mergeCell ref="A13:AM13"/>
  </mergeCells>
  <pageMargins left="0.7" right="0.7" top="0.75" bottom="0.75" header="0.3" footer="0.3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4.0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Krzysztof</dc:creator>
  <cp:lastModifiedBy>Wontka Paweł</cp:lastModifiedBy>
  <cp:lastPrinted>2025-10-13T09:04:17Z</cp:lastPrinted>
  <dcterms:created xsi:type="dcterms:W3CDTF">2015-06-05T18:19:34Z</dcterms:created>
  <dcterms:modified xsi:type="dcterms:W3CDTF">2025-10-13T09:04:18Z</dcterms:modified>
</cp:coreProperties>
</file>